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0" yWindow="-255" windowWidth="10035" windowHeight="8100"/>
  </bookViews>
  <sheets>
    <sheet name="All Data" sheetId="1" r:id="rId1"/>
    <sheet name="Years Only" sheetId="3" r:id="rId2"/>
    <sheet name="Means by Year Only" sheetId="6" r:id="rId3"/>
    <sheet name="# of Actions by Sector" sheetId="4" r:id="rId4"/>
  </sheets>
  <calcPr calcId="145621"/>
</workbook>
</file>

<file path=xl/calcChain.xml><?xml version="1.0" encoding="utf-8"?>
<calcChain xmlns="http://schemas.openxmlformats.org/spreadsheetml/2006/main">
  <c r="H26" i="3" l="1"/>
  <c r="G26" i="3"/>
  <c r="E29" i="3"/>
  <c r="E28" i="3"/>
  <c r="H9" i="3"/>
  <c r="H8" i="3"/>
  <c r="G14" i="3"/>
  <c r="G12" i="3"/>
  <c r="G9" i="3"/>
  <c r="E14" i="3"/>
  <c r="E13" i="3"/>
  <c r="E12" i="3"/>
  <c r="E10" i="3"/>
  <c r="F10" i="3" s="1"/>
  <c r="E7" i="3"/>
  <c r="D10" i="3"/>
  <c r="G37" i="1" l="1"/>
  <c r="O28" i="1"/>
  <c r="M15" i="1" l="1"/>
  <c r="M28" i="1" l="1"/>
  <c r="O10" i="1"/>
  <c r="M10" i="1"/>
  <c r="M13" i="1" l="1"/>
  <c r="O9" i="1"/>
  <c r="I31" i="1" l="1"/>
  <c r="I30" i="1"/>
  <c r="K11" i="1"/>
  <c r="I15" i="1"/>
  <c r="I14" i="1"/>
  <c r="I13" i="1"/>
  <c r="I11" i="1"/>
  <c r="I8" i="1"/>
  <c r="G11" i="1"/>
</calcChain>
</file>

<file path=xl/sharedStrings.xml><?xml version="1.0" encoding="utf-8"?>
<sst xmlns="http://schemas.openxmlformats.org/spreadsheetml/2006/main" count="250" uniqueCount="42">
  <si>
    <t>TRANSMISSION</t>
  </si>
  <si>
    <t>NEPA</t>
  </si>
  <si>
    <t>NOI to DEIS</t>
  </si>
  <si>
    <t>DEIS to FEIS</t>
  </si>
  <si>
    <t>FEIS to ROD</t>
  </si>
  <si>
    <t>NMFS ESA</t>
  </si>
  <si>
    <t>USFWS ESA</t>
  </si>
  <si>
    <t>Section 106</t>
  </si>
  <si>
    <t>Section 10/404</t>
  </si>
  <si>
    <t>BLM RoW</t>
  </si>
  <si>
    <t>USFS SUP</t>
  </si>
  <si>
    <t>NOI to ROD</t>
  </si>
  <si>
    <t>PIPELINE</t>
  </si>
  <si>
    <t>FERC CERTIFICATE</t>
  </si>
  <si>
    <t>RENEWABLE</t>
  </si>
  <si>
    <t>Months</t>
  </si>
  <si>
    <t>Years</t>
  </si>
  <si>
    <t>MEAN</t>
  </si>
  <si>
    <t>MEDIAN</t>
  </si>
  <si>
    <t>MINIMUM</t>
  </si>
  <si>
    <t>MAXIMUM</t>
  </si>
  <si>
    <t># DATA POINTS</t>
  </si>
  <si>
    <t>ACTION</t>
  </si>
  <si>
    <t>N/A</t>
  </si>
  <si>
    <t>Electricity Transmission</t>
  </si>
  <si>
    <t>Pipelines</t>
  </si>
  <si>
    <t>Renewable Energy Production</t>
  </si>
  <si>
    <t>TOTAL</t>
  </si>
  <si>
    <t>MSA</t>
  </si>
  <si>
    <t>Cert.</t>
  </si>
  <si>
    <t>PREVALENCE OF ACTIONS BY SECTOR</t>
  </si>
  <si>
    <t>NMFS EFH</t>
  </si>
  <si>
    <t>NOI to Final Action</t>
  </si>
  <si>
    <t>FERC Certificate</t>
  </si>
  <si>
    <t>PERCENTILES</t>
  </si>
  <si>
    <t>25th</t>
  </si>
  <si>
    <t>75th</t>
  </si>
  <si>
    <t>ELECTRICITY TRANSMISSION (YEARS)</t>
  </si>
  <si>
    <t xml:space="preserve">MINIMUM </t>
  </si>
  <si>
    <t>PIPELINES (YEARS)</t>
  </si>
  <si>
    <t>RENEWABLE ENERGY PRODUCTION (YEARS)</t>
  </si>
  <si>
    <t>MEANS BY SECTOR (YEARS)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</si>
</sst>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0" xfId="0" applyFill="1"/>
    <xf numFmtId="0" fontId="1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13" xfId="0" applyFont="1" applyBorder="1"/>
    <xf numFmtId="0" fontId="3" fillId="0" borderId="6" xfId="0" applyFont="1" applyFill="1" applyBorder="1"/>
    <xf numFmtId="1" fontId="3" fillId="0" borderId="4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31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3" fillId="2" borderId="31" xfId="0" applyNumberFormat="1" applyFont="1" applyFill="1" applyBorder="1" applyAlignment="1">
      <alignment horizontal="center" vertical="center"/>
    </xf>
    <xf numFmtId="1" fontId="3" fillId="2" borderId="25" xfId="0" applyNumberFormat="1" applyFont="1" applyFill="1" applyBorder="1" applyAlignment="1">
      <alignment horizontal="center" vertical="center"/>
    </xf>
    <xf numFmtId="1" fontId="3" fillId="2" borderId="26" xfId="0" applyNumberFormat="1" applyFont="1" applyFill="1" applyBorder="1" applyAlignment="1">
      <alignment horizontal="center" vertical="center"/>
    </xf>
    <xf numFmtId="1" fontId="3" fillId="2" borderId="27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Fill="1"/>
    <xf numFmtId="0" fontId="8" fillId="0" borderId="0" xfId="0" applyFont="1" applyFill="1"/>
    <xf numFmtId="0" fontId="7" fillId="0" borderId="0" xfId="0" applyFont="1"/>
    <xf numFmtId="0" fontId="7" fillId="0" borderId="13" xfId="0" applyFont="1" applyFill="1" applyBorder="1"/>
    <xf numFmtId="0" fontId="8" fillId="0" borderId="16" xfId="0" applyFont="1" applyFill="1" applyBorder="1" applyAlignment="1">
      <alignment horizontal="center"/>
    </xf>
    <xf numFmtId="0" fontId="7" fillId="0" borderId="24" xfId="0" applyFont="1" applyBorder="1"/>
    <xf numFmtId="0" fontId="7" fillId="0" borderId="16" xfId="0" applyFont="1" applyBorder="1"/>
    <xf numFmtId="0" fontId="7" fillId="0" borderId="5" xfId="0" applyFont="1" applyFill="1" applyBorder="1"/>
    <xf numFmtId="2" fontId="7" fillId="0" borderId="17" xfId="0" applyNumberFormat="1" applyFont="1" applyFill="1" applyBorder="1"/>
    <xf numFmtId="2" fontId="7" fillId="0" borderId="35" xfId="0" applyNumberFormat="1" applyFont="1" applyBorder="1"/>
    <xf numFmtId="2" fontId="7" fillId="0" borderId="17" xfId="0" applyNumberFormat="1" applyFont="1" applyBorder="1"/>
    <xf numFmtId="2" fontId="7" fillId="0" borderId="35" xfId="0" applyNumberFormat="1" applyFont="1" applyFill="1" applyBorder="1" applyAlignment="1">
      <alignment horizontal="right"/>
    </xf>
    <xf numFmtId="2" fontId="7" fillId="0" borderId="17" xfId="0" applyNumberFormat="1" applyFont="1" applyBorder="1" applyAlignment="1">
      <alignment horizontal="right"/>
    </xf>
    <xf numFmtId="2" fontId="7" fillId="0" borderId="35" xfId="0" applyNumberFormat="1" applyFont="1" applyFill="1" applyBorder="1"/>
    <xf numFmtId="0" fontId="8" fillId="0" borderId="0" xfId="0" applyFont="1"/>
    <xf numFmtId="0" fontId="7" fillId="0" borderId="11" xfId="0" applyFont="1" applyFill="1" applyBorder="1"/>
    <xf numFmtId="0" fontId="7" fillId="0" borderId="6" xfId="0" applyFont="1" applyFill="1" applyBorder="1"/>
    <xf numFmtId="2" fontId="7" fillId="0" borderId="18" xfId="0" applyNumberFormat="1" applyFont="1" applyFill="1" applyBorder="1"/>
    <xf numFmtId="2" fontId="7" fillId="0" borderId="36" xfId="0" applyNumberFormat="1" applyFont="1" applyBorder="1"/>
    <xf numFmtId="2" fontId="7" fillId="0" borderId="18" xfId="0" applyNumberFormat="1" applyFont="1" applyBorder="1"/>
    <xf numFmtId="0" fontId="10" fillId="2" borderId="14" xfId="0" applyFont="1" applyFill="1" applyBorder="1" applyAlignment="1">
      <alignment horizontal="center"/>
    </xf>
    <xf numFmtId="0" fontId="11" fillId="0" borderId="13" xfId="0" applyFont="1" applyFill="1" applyBorder="1"/>
    <xf numFmtId="0" fontId="10" fillId="0" borderId="37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0" fillId="0" borderId="40" xfId="0" applyFont="1" applyFill="1" applyBorder="1" applyAlignment="1">
      <alignment horizontal="center"/>
    </xf>
    <xf numFmtId="0" fontId="11" fillId="0" borderId="16" xfId="0" applyFont="1" applyBorder="1"/>
    <xf numFmtId="0" fontId="11" fillId="0" borderId="37" xfId="0" applyFont="1" applyBorder="1"/>
    <xf numFmtId="0" fontId="11" fillId="0" borderId="0" xfId="0" applyFont="1" applyFill="1"/>
    <xf numFmtId="0" fontId="11" fillId="0" borderId="0" xfId="0" applyFont="1"/>
    <xf numFmtId="0" fontId="11" fillId="0" borderId="5" xfId="0" applyFont="1" applyFill="1" applyBorder="1" applyAlignment="1">
      <alignment horizontal="right"/>
    </xf>
    <xf numFmtId="0" fontId="11" fillId="0" borderId="5" xfId="0" applyFont="1" applyFill="1" applyBorder="1"/>
    <xf numFmtId="2" fontId="11" fillId="0" borderId="38" xfId="0" applyNumberFormat="1" applyFont="1" applyFill="1" applyBorder="1"/>
    <xf numFmtId="2" fontId="11" fillId="0" borderId="17" xfId="0" applyNumberFormat="1" applyFont="1" applyFill="1" applyBorder="1"/>
    <xf numFmtId="2" fontId="11" fillId="0" borderId="41" xfId="0" applyNumberFormat="1" applyFont="1" applyFill="1" applyBorder="1"/>
    <xf numFmtId="2" fontId="11" fillId="0" borderId="17" xfId="0" applyNumberFormat="1" applyFont="1" applyBorder="1"/>
    <xf numFmtId="2" fontId="11" fillId="0" borderId="38" xfId="0" applyNumberFormat="1" applyFont="1" applyBorder="1"/>
    <xf numFmtId="0" fontId="11" fillId="0" borderId="5" xfId="0" applyFont="1" applyFill="1" applyBorder="1" applyAlignment="1">
      <alignment horizontal="left"/>
    </xf>
    <xf numFmtId="2" fontId="11" fillId="0" borderId="17" xfId="0" applyNumberFormat="1" applyFont="1" applyFill="1" applyBorder="1" applyAlignment="1">
      <alignment horizontal="right"/>
    </xf>
    <xf numFmtId="2" fontId="11" fillId="0" borderId="38" xfId="0" applyNumberFormat="1" applyFont="1" applyFill="1" applyBorder="1" applyAlignment="1">
      <alignment horizontal="right"/>
    </xf>
    <xf numFmtId="2" fontId="11" fillId="0" borderId="17" xfId="0" applyNumberFormat="1" applyFont="1" applyBorder="1" applyAlignment="1">
      <alignment horizontal="right"/>
    </xf>
    <xf numFmtId="0" fontId="11" fillId="0" borderId="11" xfId="0" applyFont="1" applyFill="1" applyBorder="1"/>
    <xf numFmtId="0" fontId="11" fillId="0" borderId="6" xfId="0" applyFont="1" applyFill="1" applyBorder="1"/>
    <xf numFmtId="2" fontId="11" fillId="0" borderId="39" xfId="0" applyNumberFormat="1" applyFont="1" applyFill="1" applyBorder="1"/>
    <xf numFmtId="2" fontId="11" fillId="0" borderId="18" xfId="0" applyNumberFormat="1" applyFont="1" applyFill="1" applyBorder="1"/>
    <xf numFmtId="2" fontId="11" fillId="0" borderId="42" xfId="0" applyNumberFormat="1" applyFont="1" applyFill="1" applyBorder="1"/>
    <xf numFmtId="2" fontId="11" fillId="0" borderId="18" xfId="0" applyNumberFormat="1" applyFont="1" applyBorder="1"/>
    <xf numFmtId="2" fontId="11" fillId="0" borderId="39" xfId="0" applyNumberFormat="1" applyFont="1" applyBorder="1"/>
    <xf numFmtId="0" fontId="11" fillId="0" borderId="0" xfId="0" applyFont="1" applyFill="1" applyBorder="1"/>
    <xf numFmtId="2" fontId="11" fillId="0" borderId="0" xfId="0" applyNumberFormat="1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2" fontId="11" fillId="0" borderId="13" xfId="0" applyNumberFormat="1" applyFont="1" applyFill="1" applyBorder="1"/>
    <xf numFmtId="2" fontId="11" fillId="0" borderId="7" xfId="0" applyNumberFormat="1" applyFont="1" applyFill="1" applyBorder="1"/>
    <xf numFmtId="2" fontId="11" fillId="0" borderId="25" xfId="0" applyNumberFormat="1" applyFont="1" applyFill="1" applyBorder="1"/>
    <xf numFmtId="2" fontId="11" fillId="0" borderId="28" xfId="0" applyNumberFormat="1" applyFont="1" applyFill="1" applyBorder="1"/>
    <xf numFmtId="2" fontId="11" fillId="0" borderId="2" xfId="0" applyNumberFormat="1" applyFont="1" applyFill="1" applyBorder="1"/>
    <xf numFmtId="2" fontId="11" fillId="0" borderId="26" xfId="0" applyNumberFormat="1" applyFont="1" applyFill="1" applyBorder="1"/>
    <xf numFmtId="2" fontId="11" fillId="0" borderId="29" xfId="0" applyNumberFormat="1" applyFont="1" applyFill="1" applyBorder="1"/>
    <xf numFmtId="2" fontId="11" fillId="0" borderId="38" xfId="0" applyNumberFormat="1" applyFont="1" applyFill="1" applyBorder="1" applyAlignment="1">
      <alignment horizontal="right" vertical="center"/>
    </xf>
    <xf numFmtId="2" fontId="11" fillId="0" borderId="17" xfId="0" applyNumberFormat="1" applyFont="1" applyFill="1" applyBorder="1" applyAlignment="1">
      <alignment horizontal="right" vertical="center"/>
    </xf>
    <xf numFmtId="2" fontId="11" fillId="0" borderId="32" xfId="0" applyNumberFormat="1" applyFont="1" applyFill="1" applyBorder="1"/>
    <xf numFmtId="2" fontId="11" fillId="0" borderId="3" xfId="0" applyNumberFormat="1" applyFont="1" applyFill="1" applyBorder="1"/>
    <xf numFmtId="2" fontId="11" fillId="0" borderId="27" xfId="0" applyNumberFormat="1" applyFont="1" applyFill="1" applyBorder="1"/>
    <xf numFmtId="2" fontId="11" fillId="0" borderId="30" xfId="0" applyNumberFormat="1" applyFont="1" applyFill="1" applyBorder="1"/>
    <xf numFmtId="2" fontId="11" fillId="0" borderId="39" xfId="0" applyNumberFormat="1" applyFont="1" applyFill="1" applyBorder="1" applyAlignment="1">
      <alignment horizontal="right"/>
    </xf>
    <xf numFmtId="2" fontId="11" fillId="0" borderId="18" xfId="0" applyNumberFormat="1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1" fillId="0" borderId="5" xfId="0" applyFont="1" applyBorder="1"/>
    <xf numFmtId="0" fontId="11" fillId="0" borderId="40" xfId="0" applyFont="1" applyBorder="1"/>
    <xf numFmtId="2" fontId="11" fillId="0" borderId="44" xfId="0" applyNumberFormat="1" applyFont="1" applyBorder="1"/>
    <xf numFmtId="2" fontId="11" fillId="0" borderId="41" xfId="0" applyNumberFormat="1" applyFont="1" applyBorder="1"/>
    <xf numFmtId="2" fontId="11" fillId="0" borderId="41" xfId="0" applyNumberFormat="1" applyFont="1" applyFill="1" applyBorder="1" applyAlignment="1">
      <alignment horizontal="right" vertical="center"/>
    </xf>
    <xf numFmtId="2" fontId="11" fillId="0" borderId="41" xfId="0" applyNumberFormat="1" applyFont="1" applyFill="1" applyBorder="1" applyAlignment="1">
      <alignment horizontal="right"/>
    </xf>
    <xf numFmtId="2" fontId="11" fillId="0" borderId="42" xfId="0" applyNumberFormat="1" applyFont="1" applyFill="1" applyBorder="1" applyAlignment="1">
      <alignment horizontal="right"/>
    </xf>
    <xf numFmtId="2" fontId="11" fillId="0" borderId="35" xfId="0" applyNumberFormat="1" applyFont="1" applyFill="1" applyBorder="1" applyAlignment="1">
      <alignment horizontal="right"/>
    </xf>
    <xf numFmtId="2" fontId="11" fillId="0" borderId="35" xfId="0" applyNumberFormat="1" applyFont="1" applyFill="1" applyBorder="1"/>
    <xf numFmtId="0" fontId="11" fillId="0" borderId="13" xfId="0" applyFont="1" applyBorder="1"/>
    <xf numFmtId="0" fontId="10" fillId="0" borderId="24" xfId="0" applyFont="1" applyFill="1" applyBorder="1" applyAlignment="1">
      <alignment horizontal="center"/>
    </xf>
    <xf numFmtId="2" fontId="11" fillId="0" borderId="45" xfId="0" applyNumberFormat="1" applyFont="1" applyFill="1" applyBorder="1"/>
    <xf numFmtId="2" fontId="11" fillId="0" borderId="35" xfId="0" applyNumberFormat="1" applyFont="1" applyFill="1" applyBorder="1" applyAlignment="1">
      <alignment horizontal="right" vertical="center"/>
    </xf>
    <xf numFmtId="2" fontId="11" fillId="0" borderId="36" xfId="0" applyNumberFormat="1" applyFont="1" applyFill="1" applyBorder="1" applyAlignment="1">
      <alignment horizontal="right"/>
    </xf>
    <xf numFmtId="2" fontId="13" fillId="0" borderId="17" xfId="0" applyNumberFormat="1" applyFont="1" applyFill="1" applyBorder="1"/>
    <xf numFmtId="2" fontId="13" fillId="0" borderId="18" xfId="0" applyNumberFormat="1" applyFont="1" applyFill="1" applyBorder="1"/>
    <xf numFmtId="2" fontId="13" fillId="0" borderId="46" xfId="0" applyNumberFormat="1" applyFont="1" applyFill="1" applyBorder="1" applyAlignment="1">
      <alignment horizontal="right"/>
    </xf>
    <xf numFmtId="2" fontId="14" fillId="0" borderId="46" xfId="0" applyNumberFormat="1" applyFont="1" applyFill="1" applyBorder="1"/>
    <xf numFmtId="0" fontId="3" fillId="0" borderId="17" xfId="0" applyFont="1" applyBorder="1" applyAlignment="1">
      <alignment horizontal="right"/>
    </xf>
    <xf numFmtId="2" fontId="13" fillId="0" borderId="49" xfId="0" applyNumberFormat="1" applyFont="1" applyFill="1" applyBorder="1" applyAlignment="1">
      <alignment horizontal="right"/>
    </xf>
    <xf numFmtId="0" fontId="15" fillId="0" borderId="47" xfId="0" applyFont="1" applyFill="1" applyBorder="1" applyAlignment="1">
      <alignment horizontal="center"/>
    </xf>
    <xf numFmtId="0" fontId="12" fillId="0" borderId="48" xfId="0" applyFont="1" applyFill="1" applyBorder="1" applyAlignment="1">
      <alignment horizontal="center"/>
    </xf>
    <xf numFmtId="0" fontId="13" fillId="0" borderId="45" xfId="0" applyFont="1" applyBorder="1"/>
    <xf numFmtId="2" fontId="13" fillId="0" borderId="35" xfId="0" applyNumberFormat="1" applyFont="1" applyBorder="1"/>
    <xf numFmtId="2" fontId="13" fillId="0" borderId="35" xfId="0" applyNumberFormat="1" applyFont="1" applyFill="1" applyBorder="1"/>
    <xf numFmtId="2" fontId="13" fillId="0" borderId="35" xfId="0" applyNumberFormat="1" applyFont="1" applyFill="1" applyBorder="1" applyAlignment="1">
      <alignment horizontal="right"/>
    </xf>
    <xf numFmtId="0" fontId="3" fillId="0" borderId="35" xfId="0" applyFont="1" applyBorder="1" applyAlignment="1">
      <alignment horizontal="right"/>
    </xf>
    <xf numFmtId="2" fontId="13" fillId="0" borderId="36" xfId="0" applyNumberFormat="1" applyFont="1" applyFill="1" applyBorder="1" applyAlignment="1">
      <alignment horizontal="right"/>
    </xf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10" fillId="2" borderId="19" xfId="0" applyFont="1" applyFill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 applyAlignment="1">
      <alignment horizontal="left"/>
    </xf>
    <xf numFmtId="0" fontId="11" fillId="0" borderId="11" xfId="0" applyFont="1" applyBorder="1"/>
    <xf numFmtId="0" fontId="11" fillId="0" borderId="6" xfId="0" applyFont="1" applyBorder="1"/>
    <xf numFmtId="2" fontId="11" fillId="0" borderId="0" xfId="0" applyNumberFormat="1" applyFont="1"/>
    <xf numFmtId="0" fontId="13" fillId="0" borderId="0" xfId="0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9" fontId="10" fillId="2" borderId="9" xfId="0" applyNumberFormat="1" applyFont="1" applyFill="1" applyBorder="1" applyAlignment="1">
      <alignment horizontal="center"/>
    </xf>
    <xf numFmtId="9" fontId="10" fillId="2" borderId="10" xfId="0" applyNumberFormat="1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0" fillId="0" borderId="32" xfId="0" applyFont="1" applyFill="1" applyBorder="1" applyAlignment="1">
      <alignment horizontal="center"/>
    </xf>
    <xf numFmtId="0" fontId="10" fillId="0" borderId="33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left"/>
    </xf>
    <xf numFmtId="0" fontId="10" fillId="3" borderId="22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left"/>
    </xf>
    <xf numFmtId="0" fontId="2" fillId="2" borderId="50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/>
    </xf>
    <xf numFmtId="0" fontId="2" fillId="3" borderId="22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2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/>
    </xf>
    <xf numFmtId="0" fontId="2" fillId="4" borderId="22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2" fontId="11" fillId="0" borderId="1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zoomScale="70" zoomScaleNormal="70" workbookViewId="0">
      <selection activeCell="A39" sqref="A39"/>
    </sheetView>
  </sheetViews>
  <sheetFormatPr defaultRowHeight="15" x14ac:dyDescent="0.2"/>
  <cols>
    <col min="2" max="2" width="15.109375" customWidth="1"/>
    <col min="3" max="3" width="8.44140625" customWidth="1"/>
    <col min="4" max="9" width="7.6640625" customWidth="1"/>
    <col min="10" max="10" width="7.5546875" customWidth="1"/>
    <col min="11" max="12" width="7.6640625" customWidth="1"/>
    <col min="13" max="14" width="8" customWidth="1"/>
    <col min="15" max="15" width="8.109375" customWidth="1"/>
  </cols>
  <sheetData>
    <row r="1" spans="1:15" s="1" customFormat="1" ht="16.5" thickBot="1" x14ac:dyDescent="0.3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21" thickBot="1" x14ac:dyDescent="0.25">
      <c r="A2" s="26"/>
      <c r="B2" s="131" t="s">
        <v>0</v>
      </c>
      <c r="C2" s="132"/>
      <c r="D2" s="136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5" ht="32.25" customHeight="1" thickBot="1" x14ac:dyDescent="0.25">
      <c r="A3" s="26"/>
      <c r="B3" s="154" t="s">
        <v>22</v>
      </c>
      <c r="C3" s="157" t="s">
        <v>21</v>
      </c>
      <c r="D3" s="133" t="s">
        <v>17</v>
      </c>
      <c r="E3" s="134"/>
      <c r="F3" s="133" t="s">
        <v>18</v>
      </c>
      <c r="G3" s="134"/>
      <c r="H3" s="135" t="s">
        <v>19</v>
      </c>
      <c r="I3" s="134"/>
      <c r="J3" s="133" t="s">
        <v>20</v>
      </c>
      <c r="K3" s="134"/>
      <c r="L3" s="138" t="s">
        <v>34</v>
      </c>
      <c r="M3" s="139"/>
      <c r="N3" s="139"/>
      <c r="O3" s="140"/>
    </row>
    <row r="4" spans="1:15" ht="16.5" thickBot="1" x14ac:dyDescent="0.3">
      <c r="A4" s="26"/>
      <c r="B4" s="155"/>
      <c r="C4" s="158"/>
      <c r="D4" s="143" t="s">
        <v>15</v>
      </c>
      <c r="E4" s="148" t="s">
        <v>16</v>
      </c>
      <c r="F4" s="143" t="s">
        <v>15</v>
      </c>
      <c r="G4" s="148" t="s">
        <v>16</v>
      </c>
      <c r="H4" s="143" t="s">
        <v>15</v>
      </c>
      <c r="I4" s="148" t="s">
        <v>16</v>
      </c>
      <c r="J4" s="143" t="s">
        <v>15</v>
      </c>
      <c r="K4" s="148" t="s">
        <v>16</v>
      </c>
      <c r="L4" s="141">
        <v>0.25</v>
      </c>
      <c r="M4" s="142"/>
      <c r="N4" s="141">
        <v>0.75</v>
      </c>
      <c r="O4" s="142"/>
    </row>
    <row r="5" spans="1:15" s="23" customFormat="1" ht="16.5" thickBot="1" x14ac:dyDescent="0.3">
      <c r="A5" s="26"/>
      <c r="B5" s="160"/>
      <c r="C5" s="161"/>
      <c r="D5" s="144"/>
      <c r="E5" s="149"/>
      <c r="F5" s="144"/>
      <c r="G5" s="149"/>
      <c r="H5" s="144"/>
      <c r="I5" s="149"/>
      <c r="J5" s="144"/>
      <c r="K5" s="149"/>
      <c r="L5" s="44" t="s">
        <v>15</v>
      </c>
      <c r="M5" s="44" t="s">
        <v>16</v>
      </c>
      <c r="N5" s="44" t="s">
        <v>15</v>
      </c>
      <c r="O5" s="44" t="s">
        <v>16</v>
      </c>
    </row>
    <row r="6" spans="1:15" s="23" customFormat="1" ht="15.75" x14ac:dyDescent="0.25">
      <c r="A6" s="26"/>
      <c r="B6" s="45" t="s">
        <v>1</v>
      </c>
      <c r="C6" s="45"/>
      <c r="D6" s="46"/>
      <c r="E6" s="47"/>
      <c r="F6" s="46"/>
      <c r="G6" s="47"/>
      <c r="H6" s="46"/>
      <c r="I6" s="47"/>
      <c r="J6" s="46"/>
      <c r="K6" s="48"/>
      <c r="L6" s="46"/>
      <c r="M6" s="49"/>
      <c r="N6" s="50"/>
      <c r="O6" s="49"/>
    </row>
    <row r="7" spans="1:15" s="23" customFormat="1" ht="15.75" x14ac:dyDescent="0.25">
      <c r="A7" s="26"/>
      <c r="B7" s="90" t="s">
        <v>2</v>
      </c>
      <c r="C7" s="91">
        <v>19</v>
      </c>
      <c r="D7" s="59">
        <v>20.82</v>
      </c>
      <c r="E7" s="58">
        <v>1.71</v>
      </c>
      <c r="F7" s="59">
        <v>20.07</v>
      </c>
      <c r="G7" s="58">
        <v>1.65</v>
      </c>
      <c r="H7" s="59">
        <v>2.4300000000000002</v>
      </c>
      <c r="I7" s="58">
        <v>0.2</v>
      </c>
      <c r="J7" s="59">
        <v>41.2</v>
      </c>
      <c r="K7" s="94">
        <v>3.39</v>
      </c>
      <c r="L7" s="59">
        <v>13.37</v>
      </c>
      <c r="M7" s="58">
        <v>1.1000000000000001</v>
      </c>
      <c r="N7" s="59">
        <v>30.2</v>
      </c>
      <c r="O7" s="58">
        <v>2.48</v>
      </c>
    </row>
    <row r="8" spans="1:15" s="23" customFormat="1" ht="15.75" x14ac:dyDescent="0.25">
      <c r="A8" s="26"/>
      <c r="B8" s="90" t="s">
        <v>3</v>
      </c>
      <c r="C8" s="91">
        <v>19</v>
      </c>
      <c r="D8" s="59">
        <v>13.05</v>
      </c>
      <c r="E8" s="58">
        <v>1.07</v>
      </c>
      <c r="F8" s="59">
        <v>11.67</v>
      </c>
      <c r="G8" s="58">
        <v>0.96</v>
      </c>
      <c r="H8" s="59">
        <v>1.17</v>
      </c>
      <c r="I8" s="58">
        <f>H8/12</f>
        <v>9.7499999999999989E-2</v>
      </c>
      <c r="J8" s="59">
        <v>27.07</v>
      </c>
      <c r="K8" s="94">
        <v>2.2200000000000002</v>
      </c>
      <c r="L8" s="59">
        <v>7.47</v>
      </c>
      <c r="M8" s="58">
        <v>0.61</v>
      </c>
      <c r="N8" s="59">
        <v>18.53</v>
      </c>
      <c r="O8" s="58">
        <v>1.52</v>
      </c>
    </row>
    <row r="9" spans="1:15" s="23" customFormat="1" ht="15.75" x14ac:dyDescent="0.25">
      <c r="A9" s="26"/>
      <c r="B9" s="90" t="s">
        <v>4</v>
      </c>
      <c r="C9" s="91">
        <v>19</v>
      </c>
      <c r="D9" s="59">
        <v>5.83</v>
      </c>
      <c r="E9" s="58">
        <v>0.48</v>
      </c>
      <c r="F9" s="59">
        <v>4.63</v>
      </c>
      <c r="G9" s="58">
        <v>0.38</v>
      </c>
      <c r="H9" s="59">
        <v>0.33</v>
      </c>
      <c r="I9" s="58">
        <v>0.03</v>
      </c>
      <c r="J9" s="59">
        <v>19.73</v>
      </c>
      <c r="K9" s="94">
        <v>1.62</v>
      </c>
      <c r="L9" s="59">
        <v>2.1</v>
      </c>
      <c r="M9" s="58">
        <v>0.17</v>
      </c>
      <c r="N9" s="59">
        <v>7.13</v>
      </c>
      <c r="O9" s="58">
        <f>7.13/12</f>
        <v>0.59416666666666662</v>
      </c>
    </row>
    <row r="10" spans="1:15" ht="15.75" x14ac:dyDescent="0.25">
      <c r="A10" s="26"/>
      <c r="B10" s="90" t="s">
        <v>11</v>
      </c>
      <c r="C10" s="91">
        <v>19</v>
      </c>
      <c r="D10" s="59">
        <v>39.69</v>
      </c>
      <c r="E10" s="58">
        <v>3.26</v>
      </c>
      <c r="F10" s="59">
        <v>35.57</v>
      </c>
      <c r="G10" s="58">
        <v>2.92</v>
      </c>
      <c r="H10" s="59">
        <v>18.03</v>
      </c>
      <c r="I10" s="58">
        <v>1.48</v>
      </c>
      <c r="J10" s="59">
        <v>72.33</v>
      </c>
      <c r="K10" s="94">
        <v>5.95</v>
      </c>
      <c r="L10" s="59">
        <v>28.43</v>
      </c>
      <c r="M10" s="58">
        <f>2.34</f>
        <v>2.34</v>
      </c>
      <c r="N10" s="59">
        <v>49.27</v>
      </c>
      <c r="O10" s="58">
        <f>4.05</f>
        <v>4.05</v>
      </c>
    </row>
    <row r="11" spans="1:15" ht="15.75" x14ac:dyDescent="0.25">
      <c r="A11" s="26"/>
      <c r="B11" s="60" t="s">
        <v>31</v>
      </c>
      <c r="C11" s="54">
        <v>1</v>
      </c>
      <c r="D11" s="55">
        <v>1.47</v>
      </c>
      <c r="E11" s="56">
        <v>0.12</v>
      </c>
      <c r="F11" s="55">
        <v>1.47</v>
      </c>
      <c r="G11" s="56">
        <f>F11/12</f>
        <v>0.1225</v>
      </c>
      <c r="H11" s="55">
        <v>1.47</v>
      </c>
      <c r="I11" s="56">
        <f>H11/12</f>
        <v>0.1225</v>
      </c>
      <c r="J11" s="55">
        <v>1.47</v>
      </c>
      <c r="K11" s="57">
        <f>J11/12</f>
        <v>0.1225</v>
      </c>
      <c r="L11" s="62" t="s">
        <v>23</v>
      </c>
      <c r="M11" s="61" t="s">
        <v>23</v>
      </c>
      <c r="N11" s="62" t="s">
        <v>23</v>
      </c>
      <c r="O11" s="61" t="s">
        <v>23</v>
      </c>
    </row>
    <row r="12" spans="1:15" ht="15.75" x14ac:dyDescent="0.25">
      <c r="A12" s="26"/>
      <c r="B12" s="60" t="s">
        <v>5</v>
      </c>
      <c r="C12" s="54">
        <v>2</v>
      </c>
      <c r="D12" s="55">
        <v>1.97</v>
      </c>
      <c r="E12" s="56">
        <v>0.16</v>
      </c>
      <c r="F12" s="55">
        <v>1.97</v>
      </c>
      <c r="G12" s="56">
        <v>0.16</v>
      </c>
      <c r="H12" s="55">
        <v>1.47</v>
      </c>
      <c r="I12" s="56">
        <v>0.12</v>
      </c>
      <c r="J12" s="55">
        <v>2.4700000000000002</v>
      </c>
      <c r="K12" s="57">
        <v>0.2</v>
      </c>
      <c r="L12" s="62" t="s">
        <v>23</v>
      </c>
      <c r="M12" s="61" t="s">
        <v>23</v>
      </c>
      <c r="N12" s="62" t="s">
        <v>23</v>
      </c>
      <c r="O12" s="61" t="s">
        <v>23</v>
      </c>
    </row>
    <row r="13" spans="1:15" ht="15.75" x14ac:dyDescent="0.25">
      <c r="A13" s="26"/>
      <c r="B13" s="54" t="s">
        <v>6</v>
      </c>
      <c r="C13" s="54">
        <v>17</v>
      </c>
      <c r="D13" s="55">
        <v>8.34</v>
      </c>
      <c r="E13" s="56">
        <v>0.69</v>
      </c>
      <c r="F13" s="55">
        <v>5</v>
      </c>
      <c r="G13" s="56">
        <v>0.41</v>
      </c>
      <c r="H13" s="55">
        <v>0.03</v>
      </c>
      <c r="I13" s="56">
        <f>H13/12</f>
        <v>2.5000000000000001E-3</v>
      </c>
      <c r="J13" s="55">
        <v>26.73</v>
      </c>
      <c r="K13" s="57">
        <v>2.2000000000000002</v>
      </c>
      <c r="L13" s="55">
        <v>2.57</v>
      </c>
      <c r="M13" s="56">
        <f>2.57/12</f>
        <v>0.21416666666666664</v>
      </c>
      <c r="N13" s="55">
        <v>12.18</v>
      </c>
      <c r="O13" s="58">
        <v>1</v>
      </c>
    </row>
    <row r="14" spans="1:15" ht="15.75" x14ac:dyDescent="0.25">
      <c r="A14" s="26"/>
      <c r="B14" s="54" t="s">
        <v>7</v>
      </c>
      <c r="C14" s="54">
        <v>19</v>
      </c>
      <c r="D14" s="55">
        <v>37.67</v>
      </c>
      <c r="E14" s="56">
        <v>3.1</v>
      </c>
      <c r="F14" s="55">
        <v>32</v>
      </c>
      <c r="G14" s="56">
        <v>2.63</v>
      </c>
      <c r="H14" s="55">
        <v>2.27</v>
      </c>
      <c r="I14" s="56">
        <f>H14/12</f>
        <v>0.18916666666666668</v>
      </c>
      <c r="J14" s="55">
        <v>81</v>
      </c>
      <c r="K14" s="57">
        <v>6.66</v>
      </c>
      <c r="L14" s="55">
        <v>25.93</v>
      </c>
      <c r="M14" s="56">
        <v>2.13</v>
      </c>
      <c r="N14" s="55">
        <v>47.77</v>
      </c>
      <c r="O14" s="58">
        <v>3.93</v>
      </c>
    </row>
    <row r="15" spans="1:15" ht="15.75" x14ac:dyDescent="0.25">
      <c r="A15" s="26"/>
      <c r="B15" s="54" t="s">
        <v>8</v>
      </c>
      <c r="C15" s="54">
        <v>7</v>
      </c>
      <c r="D15" s="55">
        <v>19.04</v>
      </c>
      <c r="E15" s="56">
        <v>1.57</v>
      </c>
      <c r="F15" s="55">
        <v>10.8</v>
      </c>
      <c r="G15" s="56">
        <v>0.89</v>
      </c>
      <c r="H15" s="55">
        <v>0.2</v>
      </c>
      <c r="I15" s="56">
        <f>H15/12</f>
        <v>1.6666666666666666E-2</v>
      </c>
      <c r="J15" s="55">
        <v>52.67</v>
      </c>
      <c r="K15" s="57">
        <v>4.33</v>
      </c>
      <c r="L15" s="55">
        <v>0.97</v>
      </c>
      <c r="M15" s="56">
        <f>0.97/12</f>
        <v>8.0833333333333326E-2</v>
      </c>
      <c r="N15" s="55">
        <v>33.67</v>
      </c>
      <c r="O15" s="58">
        <v>2.77</v>
      </c>
    </row>
    <row r="16" spans="1:15" ht="15.75" x14ac:dyDescent="0.25">
      <c r="A16" s="26"/>
      <c r="B16" s="54" t="s">
        <v>9</v>
      </c>
      <c r="C16" s="54">
        <v>11</v>
      </c>
      <c r="D16" s="55">
        <v>48.63</v>
      </c>
      <c r="E16" s="56">
        <v>4</v>
      </c>
      <c r="F16" s="55">
        <v>33.33</v>
      </c>
      <c r="G16" s="56">
        <v>2.74</v>
      </c>
      <c r="H16" s="55">
        <v>13.3</v>
      </c>
      <c r="I16" s="56">
        <v>1.0900000000000001</v>
      </c>
      <c r="J16" s="55">
        <v>118.17</v>
      </c>
      <c r="K16" s="57">
        <v>9.7100000000000009</v>
      </c>
      <c r="L16" s="55">
        <v>20.5</v>
      </c>
      <c r="M16" s="56">
        <v>1.68</v>
      </c>
      <c r="N16" s="55">
        <v>77.5</v>
      </c>
      <c r="O16" s="58">
        <v>6.37</v>
      </c>
    </row>
    <row r="17" spans="1:15" ht="15.75" x14ac:dyDescent="0.25">
      <c r="A17" s="26"/>
      <c r="B17" s="64" t="s">
        <v>10</v>
      </c>
      <c r="C17" s="64">
        <v>7</v>
      </c>
      <c r="D17" s="55">
        <v>73.62</v>
      </c>
      <c r="E17" s="56">
        <v>6.05</v>
      </c>
      <c r="F17" s="55">
        <v>82.83</v>
      </c>
      <c r="G17" s="56">
        <v>6.81</v>
      </c>
      <c r="H17" s="55">
        <v>33.43</v>
      </c>
      <c r="I17" s="56">
        <v>2.75</v>
      </c>
      <c r="J17" s="55">
        <v>115.67</v>
      </c>
      <c r="K17" s="57">
        <v>9.51</v>
      </c>
      <c r="L17" s="55">
        <v>39.770000000000003</v>
      </c>
      <c r="M17" s="56">
        <v>3.27</v>
      </c>
      <c r="N17" s="55">
        <v>103.03</v>
      </c>
      <c r="O17" s="58">
        <v>8.4700000000000006</v>
      </c>
    </row>
    <row r="18" spans="1:15" ht="16.5" thickBot="1" x14ac:dyDescent="0.3">
      <c r="A18" s="26"/>
      <c r="B18" s="65" t="s">
        <v>32</v>
      </c>
      <c r="C18" s="65">
        <v>19</v>
      </c>
      <c r="D18" s="66">
        <v>51.97</v>
      </c>
      <c r="E18" s="67">
        <v>4.2699999999999996</v>
      </c>
      <c r="F18" s="66">
        <v>49.27</v>
      </c>
      <c r="G18" s="67">
        <v>4.05</v>
      </c>
      <c r="H18" s="66">
        <v>18.03</v>
      </c>
      <c r="I18" s="67">
        <v>1.48</v>
      </c>
      <c r="J18" s="66">
        <v>121.37</v>
      </c>
      <c r="K18" s="68">
        <v>9.98</v>
      </c>
      <c r="L18" s="66">
        <v>28.53</v>
      </c>
      <c r="M18" s="67">
        <v>2.35</v>
      </c>
      <c r="N18" s="66">
        <v>72.33</v>
      </c>
      <c r="O18" s="69">
        <v>5.95</v>
      </c>
    </row>
    <row r="19" spans="1:15" ht="16.5" thickBot="1" x14ac:dyDescent="0.3">
      <c r="A19" s="26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2"/>
      <c r="N19" s="52"/>
      <c r="O19" s="52"/>
    </row>
    <row r="20" spans="1:15" ht="23.25" customHeight="1" thickBot="1" x14ac:dyDescent="0.3">
      <c r="A20" s="26"/>
      <c r="B20" s="131" t="s">
        <v>12</v>
      </c>
      <c r="C20" s="132"/>
      <c r="D20" s="146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</row>
    <row r="21" spans="1:15" ht="16.5" customHeight="1" thickBot="1" x14ac:dyDescent="0.25">
      <c r="A21" s="26"/>
      <c r="B21" s="154" t="s">
        <v>22</v>
      </c>
      <c r="C21" s="157" t="s">
        <v>21</v>
      </c>
      <c r="D21" s="133" t="s">
        <v>17</v>
      </c>
      <c r="E21" s="134"/>
      <c r="F21" s="133" t="s">
        <v>18</v>
      </c>
      <c r="G21" s="134"/>
      <c r="H21" s="133" t="s">
        <v>19</v>
      </c>
      <c r="I21" s="134"/>
      <c r="J21" s="133" t="s">
        <v>20</v>
      </c>
      <c r="K21" s="134"/>
      <c r="L21" s="138" t="s">
        <v>34</v>
      </c>
      <c r="M21" s="139"/>
      <c r="N21" s="139"/>
      <c r="O21" s="140"/>
    </row>
    <row r="22" spans="1:15" ht="16.5" thickBot="1" x14ac:dyDescent="0.3">
      <c r="A22" s="26"/>
      <c r="B22" s="155"/>
      <c r="C22" s="158"/>
      <c r="D22" s="143" t="s">
        <v>15</v>
      </c>
      <c r="E22" s="148" t="s">
        <v>16</v>
      </c>
      <c r="F22" s="143" t="s">
        <v>15</v>
      </c>
      <c r="G22" s="148" t="s">
        <v>16</v>
      </c>
      <c r="H22" s="143" t="s">
        <v>15</v>
      </c>
      <c r="I22" s="148" t="s">
        <v>16</v>
      </c>
      <c r="J22" s="143" t="s">
        <v>15</v>
      </c>
      <c r="K22" s="148" t="s">
        <v>16</v>
      </c>
      <c r="L22" s="141">
        <v>0.25</v>
      </c>
      <c r="M22" s="142"/>
      <c r="N22" s="141">
        <v>0.75</v>
      </c>
      <c r="O22" s="142"/>
    </row>
    <row r="23" spans="1:15" ht="16.5" thickBot="1" x14ac:dyDescent="0.3">
      <c r="A23" s="26"/>
      <c r="B23" s="160"/>
      <c r="C23" s="161"/>
      <c r="D23" s="144"/>
      <c r="E23" s="149"/>
      <c r="F23" s="144"/>
      <c r="G23" s="149"/>
      <c r="H23" s="144"/>
      <c r="I23" s="149"/>
      <c r="J23" s="144"/>
      <c r="K23" s="149"/>
      <c r="L23" s="44" t="s">
        <v>15</v>
      </c>
      <c r="M23" s="44" t="s">
        <v>16</v>
      </c>
      <c r="N23" s="44" t="s">
        <v>15</v>
      </c>
      <c r="O23" s="44" t="s">
        <v>16</v>
      </c>
    </row>
    <row r="24" spans="1:15" ht="15.75" x14ac:dyDescent="0.25">
      <c r="A24" s="26"/>
      <c r="B24" s="45" t="s">
        <v>1</v>
      </c>
      <c r="C24" s="45"/>
      <c r="D24" s="46"/>
      <c r="E24" s="47"/>
      <c r="F24" s="46"/>
      <c r="G24" s="47"/>
      <c r="H24" s="46"/>
      <c r="I24" s="47"/>
      <c r="J24" s="46"/>
      <c r="K24" s="48"/>
      <c r="L24" s="46"/>
      <c r="M24" s="49"/>
      <c r="N24" s="50"/>
      <c r="O24" s="49"/>
    </row>
    <row r="25" spans="1:15" ht="15.75" x14ac:dyDescent="0.25">
      <c r="A25" s="26"/>
      <c r="B25" s="53" t="s">
        <v>2</v>
      </c>
      <c r="C25" s="54">
        <v>20</v>
      </c>
      <c r="D25" s="55">
        <v>19.77</v>
      </c>
      <c r="E25" s="56">
        <v>1.62</v>
      </c>
      <c r="F25" s="55">
        <v>16.05</v>
      </c>
      <c r="G25" s="56">
        <v>1.32</v>
      </c>
      <c r="H25" s="55">
        <v>7.53</v>
      </c>
      <c r="I25" s="56">
        <v>0.62</v>
      </c>
      <c r="J25" s="55">
        <v>75.13</v>
      </c>
      <c r="K25" s="57">
        <v>6.18</v>
      </c>
      <c r="L25" s="55">
        <v>14.16</v>
      </c>
      <c r="M25" s="58">
        <v>1.1599999999999999</v>
      </c>
      <c r="N25" s="59">
        <v>21.36</v>
      </c>
      <c r="O25" s="58">
        <v>1.76</v>
      </c>
    </row>
    <row r="26" spans="1:15" ht="15.75" x14ac:dyDescent="0.25">
      <c r="A26" s="26"/>
      <c r="B26" s="53" t="s">
        <v>3</v>
      </c>
      <c r="C26" s="54">
        <v>20</v>
      </c>
      <c r="D26" s="55">
        <v>6.73</v>
      </c>
      <c r="E26" s="56">
        <v>0.55000000000000004</v>
      </c>
      <c r="F26" s="55">
        <v>5.48</v>
      </c>
      <c r="G26" s="56">
        <v>0.45</v>
      </c>
      <c r="H26" s="55">
        <v>3.27</v>
      </c>
      <c r="I26" s="56">
        <v>0.27</v>
      </c>
      <c r="J26" s="55">
        <v>16.100000000000001</v>
      </c>
      <c r="K26" s="57">
        <v>1.32</v>
      </c>
      <c r="L26" s="55">
        <v>4.16</v>
      </c>
      <c r="M26" s="58">
        <v>0.34</v>
      </c>
      <c r="N26" s="59">
        <v>8.2899999999999991</v>
      </c>
      <c r="O26" s="58">
        <v>0.68</v>
      </c>
    </row>
    <row r="27" spans="1:15" ht="15.75" x14ac:dyDescent="0.25">
      <c r="A27" s="26"/>
      <c r="B27" s="53" t="s">
        <v>4</v>
      </c>
      <c r="C27" s="54">
        <v>20</v>
      </c>
      <c r="D27" s="55">
        <v>3.47</v>
      </c>
      <c r="E27" s="56">
        <v>0.28000000000000003</v>
      </c>
      <c r="F27" s="55">
        <v>2.62</v>
      </c>
      <c r="G27" s="56">
        <v>0.22</v>
      </c>
      <c r="H27" s="55">
        <v>0.93</v>
      </c>
      <c r="I27" s="56">
        <v>0.08</v>
      </c>
      <c r="J27" s="55">
        <v>9.33</v>
      </c>
      <c r="K27" s="57">
        <v>0.77</v>
      </c>
      <c r="L27" s="55">
        <v>1.43</v>
      </c>
      <c r="M27" s="58">
        <v>0.12</v>
      </c>
      <c r="N27" s="59">
        <v>4.83</v>
      </c>
      <c r="O27" s="58">
        <v>0.4</v>
      </c>
    </row>
    <row r="28" spans="1:15" ht="15.75" x14ac:dyDescent="0.25">
      <c r="A28" s="26"/>
      <c r="B28" s="53" t="s">
        <v>11</v>
      </c>
      <c r="C28" s="54">
        <v>20</v>
      </c>
      <c r="D28" s="55">
        <v>29.97</v>
      </c>
      <c r="E28" s="56">
        <v>2.46</v>
      </c>
      <c r="F28" s="55">
        <v>26.1</v>
      </c>
      <c r="G28" s="56">
        <v>2.15</v>
      </c>
      <c r="H28" s="55">
        <v>15.93</v>
      </c>
      <c r="I28" s="56">
        <v>1.31</v>
      </c>
      <c r="J28" s="55">
        <v>93.73</v>
      </c>
      <c r="K28" s="57">
        <v>7.7</v>
      </c>
      <c r="L28" s="55">
        <v>22.17</v>
      </c>
      <c r="M28" s="58">
        <f>1.82</f>
        <v>1.82</v>
      </c>
      <c r="N28" s="59">
        <v>33.56</v>
      </c>
      <c r="O28" s="58">
        <f>2.76</f>
        <v>2.76</v>
      </c>
    </row>
    <row r="29" spans="1:15" ht="15.75" x14ac:dyDescent="0.25">
      <c r="A29" s="26"/>
      <c r="B29" s="60" t="s">
        <v>31</v>
      </c>
      <c r="C29" s="54">
        <v>3</v>
      </c>
      <c r="D29" s="55">
        <v>9.0399999999999991</v>
      </c>
      <c r="E29" s="56">
        <v>0.74</v>
      </c>
      <c r="F29" s="55">
        <v>7.07</v>
      </c>
      <c r="G29" s="56">
        <v>0.57999999999999996</v>
      </c>
      <c r="H29" s="55">
        <v>1.73</v>
      </c>
      <c r="I29" s="56">
        <v>0.14000000000000001</v>
      </c>
      <c r="J29" s="55">
        <v>18.329999999999998</v>
      </c>
      <c r="K29" s="57">
        <v>1.51</v>
      </c>
      <c r="L29" s="55">
        <v>1.73</v>
      </c>
      <c r="M29" s="61">
        <v>0.14000000000000001</v>
      </c>
      <c r="N29" s="62">
        <v>18.329999999999998</v>
      </c>
      <c r="O29" s="63">
        <v>1.51</v>
      </c>
    </row>
    <row r="30" spans="1:15" ht="15.75" x14ac:dyDescent="0.25">
      <c r="A30" s="26"/>
      <c r="B30" s="60" t="s">
        <v>5</v>
      </c>
      <c r="C30" s="54">
        <v>7</v>
      </c>
      <c r="D30" s="55">
        <v>4.33</v>
      </c>
      <c r="E30" s="56">
        <v>0.36</v>
      </c>
      <c r="F30" s="55">
        <v>3.2</v>
      </c>
      <c r="G30" s="56">
        <v>0.26</v>
      </c>
      <c r="H30" s="55">
        <v>1.23</v>
      </c>
      <c r="I30" s="56">
        <f t="shared" ref="I30:I31" si="0">H30/12</f>
        <v>0.10249999999999999</v>
      </c>
      <c r="J30" s="55">
        <v>11.1</v>
      </c>
      <c r="K30" s="57">
        <v>0.91</v>
      </c>
      <c r="L30" s="55">
        <v>1.67</v>
      </c>
      <c r="M30" s="56">
        <v>0.14000000000000001</v>
      </c>
      <c r="N30" s="55">
        <v>7.1</v>
      </c>
      <c r="O30" s="58">
        <v>0.57999999999999996</v>
      </c>
    </row>
    <row r="31" spans="1:15" ht="15.75" x14ac:dyDescent="0.25">
      <c r="A31" s="26"/>
      <c r="B31" s="54" t="s">
        <v>6</v>
      </c>
      <c r="C31" s="54">
        <v>19</v>
      </c>
      <c r="D31" s="55">
        <v>6.08</v>
      </c>
      <c r="E31" s="56">
        <v>0.5</v>
      </c>
      <c r="F31" s="55">
        <v>3.4</v>
      </c>
      <c r="G31" s="56">
        <v>0.28000000000000003</v>
      </c>
      <c r="H31" s="55">
        <v>0.03</v>
      </c>
      <c r="I31" s="56">
        <f t="shared" si="0"/>
        <v>2.5000000000000001E-3</v>
      </c>
      <c r="J31" s="55">
        <v>38.6</v>
      </c>
      <c r="K31" s="57">
        <v>3.17</v>
      </c>
      <c r="L31" s="55">
        <v>1.53</v>
      </c>
      <c r="M31" s="56">
        <v>0.13</v>
      </c>
      <c r="N31" s="55">
        <v>6.4</v>
      </c>
      <c r="O31" s="58">
        <v>0.53</v>
      </c>
    </row>
    <row r="32" spans="1:15" s="2" customFormat="1" ht="15.75" x14ac:dyDescent="0.25">
      <c r="A32" s="38"/>
      <c r="B32" s="54" t="s">
        <v>7</v>
      </c>
      <c r="C32" s="54">
        <v>19</v>
      </c>
      <c r="D32" s="55">
        <v>26.2</v>
      </c>
      <c r="E32" s="56">
        <v>2.15</v>
      </c>
      <c r="F32" s="55">
        <v>24.33</v>
      </c>
      <c r="G32" s="56">
        <v>2</v>
      </c>
      <c r="H32" s="55">
        <v>0.6</v>
      </c>
      <c r="I32" s="56">
        <v>0.05</v>
      </c>
      <c r="J32" s="55">
        <v>65.099999999999994</v>
      </c>
      <c r="K32" s="57">
        <v>5.35</v>
      </c>
      <c r="L32" s="55">
        <v>13.87</v>
      </c>
      <c r="M32" s="56">
        <v>1.1399999999999999</v>
      </c>
      <c r="N32" s="55">
        <v>37.43</v>
      </c>
      <c r="O32" s="58">
        <v>3.08</v>
      </c>
    </row>
    <row r="33" spans="1:15" ht="15.75" x14ac:dyDescent="0.25">
      <c r="A33" s="26"/>
      <c r="B33" s="54" t="s">
        <v>8</v>
      </c>
      <c r="C33" s="54">
        <v>17</v>
      </c>
      <c r="D33" s="55">
        <v>26.26</v>
      </c>
      <c r="E33" s="56">
        <v>2.16</v>
      </c>
      <c r="F33" s="55">
        <v>16.77</v>
      </c>
      <c r="G33" s="56">
        <v>1.38</v>
      </c>
      <c r="H33" s="55">
        <v>0.93</v>
      </c>
      <c r="I33" s="56">
        <v>0.08</v>
      </c>
      <c r="J33" s="55">
        <v>71.430000000000007</v>
      </c>
      <c r="K33" s="57">
        <v>5.87</v>
      </c>
      <c r="L33" s="55">
        <v>9.65</v>
      </c>
      <c r="M33" s="56">
        <v>0.79</v>
      </c>
      <c r="N33" s="55">
        <v>32.47</v>
      </c>
      <c r="O33" s="58">
        <v>2.67</v>
      </c>
    </row>
    <row r="34" spans="1:15" ht="15.75" x14ac:dyDescent="0.25">
      <c r="A34" s="26"/>
      <c r="B34" s="54" t="s">
        <v>9</v>
      </c>
      <c r="C34" s="54">
        <v>5</v>
      </c>
      <c r="D34" s="55">
        <v>41.67</v>
      </c>
      <c r="E34" s="56">
        <v>3.42</v>
      </c>
      <c r="F34" s="55">
        <v>32.17</v>
      </c>
      <c r="G34" s="56">
        <v>2.64</v>
      </c>
      <c r="H34" s="55">
        <v>9.33</v>
      </c>
      <c r="I34" s="56">
        <v>0.77</v>
      </c>
      <c r="J34" s="55">
        <v>101.47</v>
      </c>
      <c r="K34" s="57">
        <v>8.34</v>
      </c>
      <c r="L34" s="55">
        <v>13.62</v>
      </c>
      <c r="M34" s="56">
        <v>1.1200000000000001</v>
      </c>
      <c r="N34" s="55">
        <v>74.47</v>
      </c>
      <c r="O34" s="58">
        <v>6.12</v>
      </c>
    </row>
    <row r="35" spans="1:15" ht="15.75" x14ac:dyDescent="0.25">
      <c r="A35" s="26"/>
      <c r="B35" s="64" t="s">
        <v>10</v>
      </c>
      <c r="C35" s="64">
        <v>3</v>
      </c>
      <c r="D35" s="55">
        <v>11.94</v>
      </c>
      <c r="E35" s="56">
        <v>0.98</v>
      </c>
      <c r="F35" s="55">
        <v>9.83</v>
      </c>
      <c r="G35" s="56">
        <v>0.81</v>
      </c>
      <c r="H35" s="55">
        <v>8.6999999999999993</v>
      </c>
      <c r="I35" s="56">
        <v>0.72</v>
      </c>
      <c r="J35" s="55">
        <v>17.3</v>
      </c>
      <c r="K35" s="57">
        <v>1.42</v>
      </c>
      <c r="L35" s="55">
        <v>8.6999999999999993</v>
      </c>
      <c r="M35" s="56">
        <v>0.72</v>
      </c>
      <c r="N35" s="55">
        <v>17.3</v>
      </c>
      <c r="O35" s="58">
        <v>1.42</v>
      </c>
    </row>
    <row r="36" spans="1:15" ht="15.75" x14ac:dyDescent="0.25">
      <c r="A36" s="26"/>
      <c r="B36" s="64" t="s">
        <v>33</v>
      </c>
      <c r="C36" s="64">
        <v>18</v>
      </c>
      <c r="D36" s="55">
        <v>22.96</v>
      </c>
      <c r="E36" s="56">
        <v>1.89</v>
      </c>
      <c r="F36" s="55">
        <v>21.98</v>
      </c>
      <c r="G36" s="56">
        <v>1.81</v>
      </c>
      <c r="H36" s="55">
        <v>5.73</v>
      </c>
      <c r="I36" s="56">
        <v>0.47</v>
      </c>
      <c r="J36" s="55">
        <v>58.37</v>
      </c>
      <c r="K36" s="57">
        <v>4.8</v>
      </c>
      <c r="L36" s="55">
        <v>15.33</v>
      </c>
      <c r="M36" s="56">
        <v>1.26</v>
      </c>
      <c r="N36" s="55">
        <v>25.62</v>
      </c>
      <c r="O36" s="58">
        <v>2.11</v>
      </c>
    </row>
    <row r="37" spans="1:15" ht="16.5" thickBot="1" x14ac:dyDescent="0.3">
      <c r="A37" s="26"/>
      <c r="B37" s="65" t="s">
        <v>32</v>
      </c>
      <c r="C37" s="65">
        <v>20</v>
      </c>
      <c r="D37" s="66">
        <v>42.14</v>
      </c>
      <c r="E37" s="67">
        <v>3.51</v>
      </c>
      <c r="F37" s="66">
        <v>35.630000000000003</v>
      </c>
      <c r="G37" s="67">
        <f>F37/12</f>
        <v>2.9691666666666667</v>
      </c>
      <c r="H37" s="66">
        <v>16.329999999999998</v>
      </c>
      <c r="I37" s="67">
        <v>1.34</v>
      </c>
      <c r="J37" s="66">
        <v>93.73</v>
      </c>
      <c r="K37" s="68">
        <v>7.7</v>
      </c>
      <c r="L37" s="66">
        <v>29.37</v>
      </c>
      <c r="M37" s="69">
        <v>2.4500000000000002</v>
      </c>
      <c r="N37" s="70">
        <v>42.7</v>
      </c>
      <c r="O37" s="69">
        <v>3.56</v>
      </c>
    </row>
    <row r="38" spans="1:15" ht="16.5" thickBot="1" x14ac:dyDescent="0.3">
      <c r="A38" s="26"/>
      <c r="B38" s="51"/>
      <c r="C38" s="51"/>
      <c r="D38" s="51"/>
      <c r="E38" s="51"/>
      <c r="F38" s="51"/>
      <c r="G38" s="51"/>
      <c r="H38" s="51"/>
      <c r="I38" s="51"/>
      <c r="J38" s="71"/>
      <c r="K38" s="72"/>
      <c r="L38" s="72"/>
      <c r="M38" s="52"/>
      <c r="N38" s="52"/>
      <c r="O38" s="52"/>
    </row>
    <row r="39" spans="1:15" ht="23.25" customHeight="1" thickBot="1" x14ac:dyDescent="0.3">
      <c r="A39" s="26"/>
      <c r="B39" s="131" t="s">
        <v>14</v>
      </c>
      <c r="C39" s="132"/>
      <c r="D39" s="145"/>
      <c r="E39" s="145"/>
      <c r="F39" s="145"/>
      <c r="G39" s="145"/>
      <c r="H39" s="145"/>
      <c r="I39" s="145"/>
      <c r="J39" s="145"/>
      <c r="K39" s="51"/>
      <c r="L39" s="51"/>
      <c r="M39" s="52"/>
      <c r="N39" s="52"/>
      <c r="O39" s="52"/>
    </row>
    <row r="40" spans="1:15" ht="16.5" customHeight="1" thickBot="1" x14ac:dyDescent="0.25">
      <c r="A40" s="26"/>
      <c r="B40" s="154" t="s">
        <v>22</v>
      </c>
      <c r="C40" s="157" t="s">
        <v>21</v>
      </c>
      <c r="D40" s="133" t="s">
        <v>17</v>
      </c>
      <c r="E40" s="134"/>
      <c r="F40" s="133" t="s">
        <v>18</v>
      </c>
      <c r="G40" s="134"/>
      <c r="H40" s="133" t="s">
        <v>19</v>
      </c>
      <c r="I40" s="134"/>
      <c r="J40" s="133" t="s">
        <v>20</v>
      </c>
      <c r="K40" s="134"/>
      <c r="L40" s="138" t="s">
        <v>34</v>
      </c>
      <c r="M40" s="139"/>
      <c r="N40" s="139"/>
      <c r="O40" s="140"/>
    </row>
    <row r="41" spans="1:15" ht="16.5" thickBot="1" x14ac:dyDescent="0.3">
      <c r="A41" s="26"/>
      <c r="B41" s="155"/>
      <c r="C41" s="158"/>
      <c r="D41" s="143" t="s">
        <v>15</v>
      </c>
      <c r="E41" s="148" t="s">
        <v>16</v>
      </c>
      <c r="F41" s="143" t="s">
        <v>15</v>
      </c>
      <c r="G41" s="148" t="s">
        <v>16</v>
      </c>
      <c r="H41" s="143" t="s">
        <v>15</v>
      </c>
      <c r="I41" s="148" t="s">
        <v>16</v>
      </c>
      <c r="J41" s="143" t="s">
        <v>15</v>
      </c>
      <c r="K41" s="152" t="s">
        <v>16</v>
      </c>
      <c r="L41" s="141">
        <v>0.25</v>
      </c>
      <c r="M41" s="142"/>
      <c r="N41" s="141">
        <v>0.75</v>
      </c>
      <c r="O41" s="142"/>
    </row>
    <row r="42" spans="1:15" ht="16.5" thickBot="1" x14ac:dyDescent="0.3">
      <c r="A42" s="26"/>
      <c r="B42" s="156"/>
      <c r="C42" s="159"/>
      <c r="D42" s="151"/>
      <c r="E42" s="150"/>
      <c r="F42" s="151"/>
      <c r="G42" s="150"/>
      <c r="H42" s="151"/>
      <c r="I42" s="150"/>
      <c r="J42" s="151"/>
      <c r="K42" s="153"/>
      <c r="L42" s="73" t="s">
        <v>15</v>
      </c>
      <c r="M42" s="73" t="s">
        <v>16</v>
      </c>
      <c r="N42" s="74" t="s">
        <v>15</v>
      </c>
      <c r="O42" s="44" t="s">
        <v>16</v>
      </c>
    </row>
    <row r="43" spans="1:15" ht="15.75" x14ac:dyDescent="0.25">
      <c r="A43" s="26"/>
      <c r="B43" s="45" t="s">
        <v>1</v>
      </c>
      <c r="C43" s="45"/>
      <c r="D43" s="46"/>
      <c r="E43" s="47"/>
      <c r="F43" s="46"/>
      <c r="G43" s="47"/>
      <c r="H43" s="46"/>
      <c r="I43" s="47"/>
      <c r="J43" s="46"/>
      <c r="K43" s="47"/>
      <c r="L43" s="101"/>
      <c r="M43" s="92"/>
      <c r="N43" s="50"/>
      <c r="O43" s="49"/>
    </row>
    <row r="44" spans="1:15" ht="15.75" x14ac:dyDescent="0.25">
      <c r="A44" s="26"/>
      <c r="B44" s="53" t="s">
        <v>2</v>
      </c>
      <c r="C44" s="54">
        <v>20</v>
      </c>
      <c r="D44" s="55">
        <v>14.25</v>
      </c>
      <c r="E44" s="56">
        <v>1.17</v>
      </c>
      <c r="F44" s="55">
        <v>9.6199999999999992</v>
      </c>
      <c r="G44" s="56">
        <v>0.79</v>
      </c>
      <c r="H44" s="55">
        <v>3.87</v>
      </c>
      <c r="I44" s="56">
        <v>0.32</v>
      </c>
      <c r="J44" s="55">
        <v>38.299999999999997</v>
      </c>
      <c r="K44" s="56">
        <v>3.15</v>
      </c>
      <c r="L44" s="102">
        <v>7.06</v>
      </c>
      <c r="M44" s="93">
        <v>0.57999999999999996</v>
      </c>
      <c r="N44" s="59">
        <v>20.46</v>
      </c>
      <c r="O44" s="58">
        <v>1.68</v>
      </c>
    </row>
    <row r="45" spans="1:15" ht="15.75" x14ac:dyDescent="0.25">
      <c r="A45" s="26"/>
      <c r="B45" s="53" t="s">
        <v>3</v>
      </c>
      <c r="C45" s="54">
        <v>20</v>
      </c>
      <c r="D45" s="55">
        <v>8.66</v>
      </c>
      <c r="E45" s="56">
        <v>0.71</v>
      </c>
      <c r="F45" s="55">
        <v>7.18</v>
      </c>
      <c r="G45" s="56">
        <v>0.59</v>
      </c>
      <c r="H45" s="55">
        <v>2.57</v>
      </c>
      <c r="I45" s="56">
        <v>0.21</v>
      </c>
      <c r="J45" s="55">
        <v>22.87</v>
      </c>
      <c r="K45" s="56">
        <v>1.88</v>
      </c>
      <c r="L45" s="99">
        <v>4.7699999999999996</v>
      </c>
      <c r="M45" s="94">
        <v>0.39</v>
      </c>
      <c r="N45" s="59">
        <v>12.48</v>
      </c>
      <c r="O45" s="58">
        <v>1.03</v>
      </c>
    </row>
    <row r="46" spans="1:15" ht="15.75" x14ac:dyDescent="0.25">
      <c r="A46" s="26"/>
      <c r="B46" s="53" t="s">
        <v>4</v>
      </c>
      <c r="C46" s="54">
        <v>20</v>
      </c>
      <c r="D46" s="55">
        <v>4.8099999999999996</v>
      </c>
      <c r="E46" s="56">
        <v>0.4</v>
      </c>
      <c r="F46" s="55">
        <v>2.4</v>
      </c>
      <c r="G46" s="56">
        <v>0.2</v>
      </c>
      <c r="H46" s="55">
        <v>1.03</v>
      </c>
      <c r="I46" s="56">
        <v>0.08</v>
      </c>
      <c r="J46" s="55">
        <v>28.67</v>
      </c>
      <c r="K46" s="56">
        <v>2.36</v>
      </c>
      <c r="L46" s="99">
        <v>2.08</v>
      </c>
      <c r="M46" s="94">
        <v>0.17</v>
      </c>
      <c r="N46" s="59">
        <v>4</v>
      </c>
      <c r="O46" s="58">
        <v>0.33</v>
      </c>
    </row>
    <row r="47" spans="1:15" ht="15.75" x14ac:dyDescent="0.25">
      <c r="A47" s="26"/>
      <c r="B47" s="53" t="s">
        <v>11</v>
      </c>
      <c r="C47" s="54">
        <v>20</v>
      </c>
      <c r="D47" s="55">
        <v>27.58</v>
      </c>
      <c r="E47" s="56">
        <v>2.2799999999999998</v>
      </c>
      <c r="F47" s="55">
        <v>23.75</v>
      </c>
      <c r="G47" s="56">
        <v>1.95</v>
      </c>
      <c r="H47" s="55">
        <v>11.1</v>
      </c>
      <c r="I47" s="56">
        <v>0.91</v>
      </c>
      <c r="J47" s="55">
        <v>67</v>
      </c>
      <c r="K47" s="56">
        <v>5.51</v>
      </c>
      <c r="L47" s="99">
        <v>16.87</v>
      </c>
      <c r="M47" s="94">
        <v>1.39</v>
      </c>
      <c r="N47" s="59">
        <v>37.51</v>
      </c>
      <c r="O47" s="58">
        <v>3.08</v>
      </c>
    </row>
    <row r="48" spans="1:15" ht="15.75" x14ac:dyDescent="0.25">
      <c r="A48" s="26"/>
      <c r="B48" s="60" t="s">
        <v>31</v>
      </c>
      <c r="C48" s="54">
        <v>0</v>
      </c>
      <c r="D48" s="55">
        <v>0</v>
      </c>
      <c r="E48" s="56">
        <v>0</v>
      </c>
      <c r="F48" s="55">
        <v>0</v>
      </c>
      <c r="G48" s="56">
        <v>0</v>
      </c>
      <c r="H48" s="55">
        <v>0</v>
      </c>
      <c r="I48" s="56">
        <v>0</v>
      </c>
      <c r="J48" s="55">
        <v>0</v>
      </c>
      <c r="K48" s="56">
        <v>0</v>
      </c>
      <c r="L48" s="103" t="s">
        <v>23</v>
      </c>
      <c r="M48" s="95" t="s">
        <v>23</v>
      </c>
      <c r="N48" s="82" t="s">
        <v>23</v>
      </c>
      <c r="O48" s="83" t="s">
        <v>23</v>
      </c>
    </row>
    <row r="49" spans="1:15" s="2" customFormat="1" ht="15.75" x14ac:dyDescent="0.25">
      <c r="A49" s="38"/>
      <c r="B49" s="60" t="s">
        <v>5</v>
      </c>
      <c r="C49" s="54">
        <v>0</v>
      </c>
      <c r="D49" s="55">
        <v>0</v>
      </c>
      <c r="E49" s="56">
        <v>0</v>
      </c>
      <c r="F49" s="55">
        <v>0</v>
      </c>
      <c r="G49" s="56">
        <v>0</v>
      </c>
      <c r="H49" s="55">
        <v>0</v>
      </c>
      <c r="I49" s="56">
        <v>0</v>
      </c>
      <c r="J49" s="55">
        <v>0</v>
      </c>
      <c r="K49" s="56">
        <v>0</v>
      </c>
      <c r="L49" s="103" t="s">
        <v>23</v>
      </c>
      <c r="M49" s="95" t="s">
        <v>23</v>
      </c>
      <c r="N49" s="82" t="s">
        <v>23</v>
      </c>
      <c r="O49" s="83" t="s">
        <v>23</v>
      </c>
    </row>
    <row r="50" spans="1:15" s="2" customFormat="1" ht="15.75" x14ac:dyDescent="0.25">
      <c r="A50" s="38"/>
      <c r="B50" s="54" t="s">
        <v>6</v>
      </c>
      <c r="C50" s="54">
        <v>16</v>
      </c>
      <c r="D50" s="55">
        <v>5.83</v>
      </c>
      <c r="E50" s="56">
        <v>0.48</v>
      </c>
      <c r="F50" s="55">
        <v>7.18</v>
      </c>
      <c r="G50" s="56">
        <v>0.59</v>
      </c>
      <c r="H50" s="55">
        <v>0.3</v>
      </c>
      <c r="I50" s="56">
        <v>0.02</v>
      </c>
      <c r="J50" s="55">
        <v>11.83</v>
      </c>
      <c r="K50" s="56">
        <v>0.97</v>
      </c>
      <c r="L50" s="98">
        <v>1.33</v>
      </c>
      <c r="M50" s="96">
        <v>0.11</v>
      </c>
      <c r="N50" s="62">
        <v>9.0299999999999994</v>
      </c>
      <c r="O50" s="63">
        <v>0.74</v>
      </c>
    </row>
    <row r="51" spans="1:15" ht="15.75" x14ac:dyDescent="0.25">
      <c r="A51" s="26"/>
      <c r="B51" s="54" t="s">
        <v>7</v>
      </c>
      <c r="C51" s="54">
        <v>20</v>
      </c>
      <c r="D51" s="55">
        <v>19.04</v>
      </c>
      <c r="E51" s="56">
        <v>1.56</v>
      </c>
      <c r="F51" s="55">
        <v>11</v>
      </c>
      <c r="G51" s="56">
        <v>0.9</v>
      </c>
      <c r="H51" s="55">
        <v>0.87</v>
      </c>
      <c r="I51" s="56">
        <v>7.0000000000000007E-2</v>
      </c>
      <c r="J51" s="55">
        <v>82.1</v>
      </c>
      <c r="K51" s="56">
        <v>6.75</v>
      </c>
      <c r="L51" s="98">
        <v>7.7</v>
      </c>
      <c r="M51" s="96">
        <v>0.63</v>
      </c>
      <c r="N51" s="62">
        <v>22.12</v>
      </c>
      <c r="O51" s="63">
        <v>1.82</v>
      </c>
    </row>
    <row r="52" spans="1:15" ht="15.75" x14ac:dyDescent="0.25">
      <c r="A52" s="26"/>
      <c r="B52" s="54" t="s">
        <v>8</v>
      </c>
      <c r="C52" s="54">
        <v>6</v>
      </c>
      <c r="D52" s="55">
        <v>12.89</v>
      </c>
      <c r="E52" s="56">
        <v>1.06</v>
      </c>
      <c r="F52" s="55">
        <v>1.98</v>
      </c>
      <c r="G52" s="56">
        <v>0.16</v>
      </c>
      <c r="H52" s="55">
        <v>0.73</v>
      </c>
      <c r="I52" s="56">
        <v>0.06</v>
      </c>
      <c r="J52" s="55">
        <v>67.77</v>
      </c>
      <c r="K52" s="56">
        <v>5.57</v>
      </c>
      <c r="L52" s="98">
        <v>0.88</v>
      </c>
      <c r="M52" s="96">
        <v>7.0000000000000007E-2</v>
      </c>
      <c r="N52" s="62">
        <v>19.89</v>
      </c>
      <c r="O52" s="63">
        <v>1.63</v>
      </c>
    </row>
    <row r="53" spans="1:15" ht="15.75" x14ac:dyDescent="0.25">
      <c r="A53" s="26"/>
      <c r="B53" s="54" t="s">
        <v>9</v>
      </c>
      <c r="C53" s="54">
        <v>17</v>
      </c>
      <c r="D53" s="55">
        <v>37.35</v>
      </c>
      <c r="E53" s="56">
        <v>3.07</v>
      </c>
      <c r="F53" s="55">
        <v>31.33</v>
      </c>
      <c r="G53" s="56">
        <v>2.58</v>
      </c>
      <c r="H53" s="55">
        <v>11.97</v>
      </c>
      <c r="I53" s="56">
        <v>0.98</v>
      </c>
      <c r="J53" s="55">
        <v>114.2</v>
      </c>
      <c r="K53" s="56">
        <v>9.39</v>
      </c>
      <c r="L53" s="98">
        <v>17.95</v>
      </c>
      <c r="M53" s="96">
        <v>1.48</v>
      </c>
      <c r="N53" s="62">
        <v>50.47</v>
      </c>
      <c r="O53" s="63">
        <v>4.1500000000000004</v>
      </c>
    </row>
    <row r="54" spans="1:15" ht="15.75" x14ac:dyDescent="0.25">
      <c r="B54" s="64" t="s">
        <v>10</v>
      </c>
      <c r="C54" s="64">
        <v>0</v>
      </c>
      <c r="D54" s="55">
        <v>0</v>
      </c>
      <c r="E54" s="56">
        <v>0</v>
      </c>
      <c r="F54" s="55">
        <v>0</v>
      </c>
      <c r="G54" s="56">
        <v>0</v>
      </c>
      <c r="H54" s="55">
        <v>0</v>
      </c>
      <c r="I54" s="56">
        <v>0</v>
      </c>
      <c r="J54" s="55">
        <v>0</v>
      </c>
      <c r="K54" s="56">
        <v>0</v>
      </c>
      <c r="L54" s="103" t="s">
        <v>23</v>
      </c>
      <c r="M54" s="95" t="s">
        <v>23</v>
      </c>
      <c r="N54" s="82" t="s">
        <v>23</v>
      </c>
      <c r="O54" s="83" t="s">
        <v>23</v>
      </c>
    </row>
    <row r="55" spans="1:15" ht="16.5" thickBot="1" x14ac:dyDescent="0.3">
      <c r="B55" s="65" t="s">
        <v>32</v>
      </c>
      <c r="C55" s="65">
        <v>20</v>
      </c>
      <c r="D55" s="66">
        <v>32.25</v>
      </c>
      <c r="E55" s="67">
        <v>2.69</v>
      </c>
      <c r="F55" s="66">
        <v>24.17</v>
      </c>
      <c r="G55" s="67">
        <v>2.0099999999999998</v>
      </c>
      <c r="H55" s="66">
        <v>11.53</v>
      </c>
      <c r="I55" s="67">
        <v>0.95</v>
      </c>
      <c r="J55" s="66">
        <v>117.13</v>
      </c>
      <c r="K55" s="67">
        <v>9.6300000000000008</v>
      </c>
      <c r="L55" s="104">
        <v>18.43</v>
      </c>
      <c r="M55" s="97">
        <v>1.54</v>
      </c>
      <c r="N55" s="88">
        <v>41.07</v>
      </c>
      <c r="O55" s="89">
        <v>3.42</v>
      </c>
    </row>
    <row r="56" spans="1:15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</sheetData>
  <mergeCells count="57">
    <mergeCell ref="B40:B42"/>
    <mergeCell ref="C40:C42"/>
    <mergeCell ref="B21:B23"/>
    <mergeCell ref="C21:C23"/>
    <mergeCell ref="B3:B5"/>
    <mergeCell ref="C3:C5"/>
    <mergeCell ref="B39:C39"/>
    <mergeCell ref="I41:I42"/>
    <mergeCell ref="J41:J42"/>
    <mergeCell ref="K41:K42"/>
    <mergeCell ref="D41:D42"/>
    <mergeCell ref="E41:E42"/>
    <mergeCell ref="F41:F42"/>
    <mergeCell ref="G41:G42"/>
    <mergeCell ref="H41:H42"/>
    <mergeCell ref="L41:M41"/>
    <mergeCell ref="N41:O41"/>
    <mergeCell ref="L3:O3"/>
    <mergeCell ref="L4:M4"/>
    <mergeCell ref="N4:O4"/>
    <mergeCell ref="D20:O20"/>
    <mergeCell ref="J22:J23"/>
    <mergeCell ref="K22:K23"/>
    <mergeCell ref="D4:D5"/>
    <mergeCell ref="E4:E5"/>
    <mergeCell ref="F4:F5"/>
    <mergeCell ref="G4:G5"/>
    <mergeCell ref="H4:H5"/>
    <mergeCell ref="I4:I5"/>
    <mergeCell ref="J4:J5"/>
    <mergeCell ref="K4:K5"/>
    <mergeCell ref="L21:O21"/>
    <mergeCell ref="L22:M22"/>
    <mergeCell ref="N22:O22"/>
    <mergeCell ref="L40:O40"/>
    <mergeCell ref="D22:D23"/>
    <mergeCell ref="D39:J39"/>
    <mergeCell ref="D21:E21"/>
    <mergeCell ref="F21:G21"/>
    <mergeCell ref="H21:I21"/>
    <mergeCell ref="E22:E23"/>
    <mergeCell ref="F22:F23"/>
    <mergeCell ref="G22:G23"/>
    <mergeCell ref="H22:H23"/>
    <mergeCell ref="I22:I23"/>
    <mergeCell ref="J21:K21"/>
    <mergeCell ref="D40:E40"/>
    <mergeCell ref="F40:G40"/>
    <mergeCell ref="H40:I40"/>
    <mergeCell ref="J40:K40"/>
    <mergeCell ref="B2:C2"/>
    <mergeCell ref="B20:C20"/>
    <mergeCell ref="D3:E3"/>
    <mergeCell ref="F3:G3"/>
    <mergeCell ref="H3:I3"/>
    <mergeCell ref="D2:O2"/>
    <mergeCell ref="J3:K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35" zoomScale="70" zoomScaleNormal="70" workbookViewId="0">
      <selection activeCell="B24" sqref="B24"/>
    </sheetView>
  </sheetViews>
  <sheetFormatPr defaultRowHeight="15" x14ac:dyDescent="0.2"/>
  <cols>
    <col min="1" max="1" width="17" customWidth="1"/>
    <col min="2" max="5" width="10.6640625" customWidth="1"/>
    <col min="6" max="6" width="10.5546875" customWidth="1"/>
  </cols>
  <sheetData>
    <row r="1" spans="1:9" ht="15.75" thickBot="1" x14ac:dyDescent="0.25">
      <c r="A1" s="26"/>
      <c r="B1" s="26"/>
      <c r="C1" s="26"/>
      <c r="D1" s="26"/>
      <c r="E1" s="26"/>
      <c r="F1" s="26"/>
      <c r="G1" s="26"/>
      <c r="H1" s="26"/>
      <c r="I1" s="26"/>
    </row>
    <row r="2" spans="1:9" ht="16.5" thickBot="1" x14ac:dyDescent="0.3">
      <c r="A2" s="173" t="s">
        <v>37</v>
      </c>
      <c r="B2" s="174"/>
      <c r="C2" s="174"/>
      <c r="D2" s="174"/>
      <c r="E2" s="174"/>
      <c r="F2" s="174"/>
      <c r="G2" s="174"/>
      <c r="H2" s="175"/>
      <c r="I2" s="26"/>
    </row>
    <row r="3" spans="1:9" ht="16.5" customHeight="1" thickBot="1" x14ac:dyDescent="0.25">
      <c r="A3" s="166" t="s">
        <v>22</v>
      </c>
      <c r="B3" s="164" t="s">
        <v>21</v>
      </c>
      <c r="C3" s="162" t="s">
        <v>17</v>
      </c>
      <c r="D3" s="164" t="s">
        <v>18</v>
      </c>
      <c r="E3" s="171" t="s">
        <v>38</v>
      </c>
      <c r="F3" s="171" t="s">
        <v>20</v>
      </c>
      <c r="G3" s="169" t="s">
        <v>34</v>
      </c>
      <c r="H3" s="170"/>
      <c r="I3" s="26"/>
    </row>
    <row r="4" spans="1:9" ht="16.5" thickBot="1" x14ac:dyDescent="0.3">
      <c r="A4" s="167"/>
      <c r="B4" s="168"/>
      <c r="C4" s="163"/>
      <c r="D4" s="165"/>
      <c r="E4" s="172"/>
      <c r="F4" s="172"/>
      <c r="G4" s="124" t="s">
        <v>35</v>
      </c>
      <c r="H4" s="44" t="s">
        <v>36</v>
      </c>
      <c r="I4" s="26"/>
    </row>
    <row r="5" spans="1:9" ht="15.75" x14ac:dyDescent="0.25">
      <c r="A5" s="125" t="s">
        <v>1</v>
      </c>
      <c r="B5" s="100"/>
      <c r="C5" s="49"/>
      <c r="D5" s="49"/>
      <c r="E5" s="49"/>
      <c r="F5" s="49"/>
      <c r="G5" s="50"/>
      <c r="H5" s="49"/>
      <c r="I5" s="26"/>
    </row>
    <row r="6" spans="1:9" ht="15.75" x14ac:dyDescent="0.25">
      <c r="A6" s="90" t="s">
        <v>2</v>
      </c>
      <c r="B6" s="91">
        <v>19</v>
      </c>
      <c r="C6" s="58">
        <v>1.71</v>
      </c>
      <c r="D6" s="58">
        <v>1.65</v>
      </c>
      <c r="E6" s="58">
        <v>0.2</v>
      </c>
      <c r="F6" s="58">
        <v>3.39</v>
      </c>
      <c r="G6" s="59">
        <v>1.1000000000000001</v>
      </c>
      <c r="H6" s="58">
        <v>2.48</v>
      </c>
      <c r="I6" s="26"/>
    </row>
    <row r="7" spans="1:9" ht="15.75" x14ac:dyDescent="0.25">
      <c r="A7" s="90" t="s">
        <v>3</v>
      </c>
      <c r="B7" s="91">
        <v>19</v>
      </c>
      <c r="C7" s="58">
        <v>1.07</v>
      </c>
      <c r="D7" s="58">
        <v>0.96</v>
      </c>
      <c r="E7" s="58">
        <f>D7/12</f>
        <v>0.08</v>
      </c>
      <c r="F7" s="58">
        <v>2.2200000000000002</v>
      </c>
      <c r="G7" s="59">
        <v>0.61</v>
      </c>
      <c r="H7" s="58">
        <v>1.52</v>
      </c>
      <c r="I7" s="26"/>
    </row>
    <row r="8" spans="1:9" ht="15.75" x14ac:dyDescent="0.25">
      <c r="A8" s="90" t="s">
        <v>4</v>
      </c>
      <c r="B8" s="91">
        <v>19</v>
      </c>
      <c r="C8" s="58">
        <v>0.48</v>
      </c>
      <c r="D8" s="58">
        <v>0.38</v>
      </c>
      <c r="E8" s="58">
        <v>0.03</v>
      </c>
      <c r="F8" s="58">
        <v>1.62</v>
      </c>
      <c r="G8" s="59">
        <v>0.17</v>
      </c>
      <c r="H8" s="58">
        <f>7.13/12</f>
        <v>0.59416666666666662</v>
      </c>
      <c r="I8" s="26"/>
    </row>
    <row r="9" spans="1:9" ht="15.75" x14ac:dyDescent="0.25">
      <c r="A9" s="90" t="s">
        <v>11</v>
      </c>
      <c r="B9" s="91">
        <v>19</v>
      </c>
      <c r="C9" s="58">
        <v>3.26</v>
      </c>
      <c r="D9" s="58">
        <v>2.92</v>
      </c>
      <c r="E9" s="58">
        <v>1.48</v>
      </c>
      <c r="F9" s="58">
        <v>5.95</v>
      </c>
      <c r="G9" s="59">
        <f>2.34</f>
        <v>2.34</v>
      </c>
      <c r="H9" s="58">
        <f>4.05</f>
        <v>4.05</v>
      </c>
      <c r="I9" s="26"/>
    </row>
    <row r="10" spans="1:9" ht="15.75" x14ac:dyDescent="0.25">
      <c r="A10" s="126" t="s">
        <v>31</v>
      </c>
      <c r="B10" s="54">
        <v>1</v>
      </c>
      <c r="C10" s="56">
        <v>0.12</v>
      </c>
      <c r="D10" s="56">
        <f>C10/12</f>
        <v>0.01</v>
      </c>
      <c r="E10" s="56">
        <f>D10/12</f>
        <v>8.3333333333333339E-4</v>
      </c>
      <c r="F10" s="56">
        <f>E10/12</f>
        <v>6.9444444444444444E-5</v>
      </c>
      <c r="G10" s="62" t="s">
        <v>23</v>
      </c>
      <c r="H10" s="63" t="s">
        <v>23</v>
      </c>
      <c r="I10" s="26"/>
    </row>
    <row r="11" spans="1:9" ht="15.75" x14ac:dyDescent="0.25">
      <c r="A11" s="91" t="s">
        <v>5</v>
      </c>
      <c r="B11" s="54">
        <v>2</v>
      </c>
      <c r="C11" s="56">
        <v>0.16</v>
      </c>
      <c r="D11" s="56">
        <v>0.16</v>
      </c>
      <c r="E11" s="56">
        <v>0.12</v>
      </c>
      <c r="F11" s="56">
        <v>0.2</v>
      </c>
      <c r="G11" s="62" t="s">
        <v>23</v>
      </c>
      <c r="H11" s="63" t="s">
        <v>23</v>
      </c>
      <c r="I11" s="26"/>
    </row>
    <row r="12" spans="1:9" ht="15.75" x14ac:dyDescent="0.25">
      <c r="A12" s="91" t="s">
        <v>6</v>
      </c>
      <c r="B12" s="54">
        <v>17</v>
      </c>
      <c r="C12" s="56">
        <v>0.69</v>
      </c>
      <c r="D12" s="56">
        <v>0.41</v>
      </c>
      <c r="E12" s="56">
        <f>D12/12</f>
        <v>3.4166666666666665E-2</v>
      </c>
      <c r="F12" s="56">
        <v>2.2000000000000002</v>
      </c>
      <c r="G12" s="55">
        <f>2.57/12</f>
        <v>0.21416666666666664</v>
      </c>
      <c r="H12" s="58">
        <v>1</v>
      </c>
      <c r="I12" s="26"/>
    </row>
    <row r="13" spans="1:9" ht="15.75" x14ac:dyDescent="0.25">
      <c r="A13" s="91" t="s">
        <v>7</v>
      </c>
      <c r="B13" s="54">
        <v>19</v>
      </c>
      <c r="C13" s="56">
        <v>3.1</v>
      </c>
      <c r="D13" s="56">
        <v>2.63</v>
      </c>
      <c r="E13" s="56">
        <f>D13/12</f>
        <v>0.21916666666666665</v>
      </c>
      <c r="F13" s="56">
        <v>6.66</v>
      </c>
      <c r="G13" s="55">
        <v>2.13</v>
      </c>
      <c r="H13" s="58">
        <v>3.93</v>
      </c>
      <c r="I13" s="26"/>
    </row>
    <row r="14" spans="1:9" ht="15.75" x14ac:dyDescent="0.25">
      <c r="A14" s="91" t="s">
        <v>8</v>
      </c>
      <c r="B14" s="54">
        <v>7</v>
      </c>
      <c r="C14" s="56">
        <v>1.57</v>
      </c>
      <c r="D14" s="56">
        <v>0.89</v>
      </c>
      <c r="E14" s="56">
        <f>D14/12</f>
        <v>7.4166666666666672E-2</v>
      </c>
      <c r="F14" s="56">
        <v>4.33</v>
      </c>
      <c r="G14" s="55">
        <f>0.97/12</f>
        <v>8.0833333333333326E-2</v>
      </c>
      <c r="H14" s="58">
        <v>2.77</v>
      </c>
      <c r="I14" s="26"/>
    </row>
    <row r="15" spans="1:9" ht="15.75" x14ac:dyDescent="0.25">
      <c r="A15" s="91" t="s">
        <v>9</v>
      </c>
      <c r="B15" s="54">
        <v>11</v>
      </c>
      <c r="C15" s="56">
        <v>4</v>
      </c>
      <c r="D15" s="56">
        <v>2.74</v>
      </c>
      <c r="E15" s="56">
        <v>1.0900000000000001</v>
      </c>
      <c r="F15" s="56">
        <v>9.7100000000000009</v>
      </c>
      <c r="G15" s="55">
        <v>1.68</v>
      </c>
      <c r="H15" s="58">
        <v>6.37</v>
      </c>
      <c r="I15" s="26"/>
    </row>
    <row r="16" spans="1:9" ht="15.75" x14ac:dyDescent="0.25">
      <c r="A16" s="127" t="s">
        <v>10</v>
      </c>
      <c r="B16" s="64">
        <v>7</v>
      </c>
      <c r="C16" s="56">
        <v>6.05</v>
      </c>
      <c r="D16" s="56">
        <v>6.81</v>
      </c>
      <c r="E16" s="56">
        <v>2.75</v>
      </c>
      <c r="F16" s="56">
        <v>9.51</v>
      </c>
      <c r="G16" s="55">
        <v>3.27</v>
      </c>
      <c r="H16" s="58">
        <v>8.4700000000000006</v>
      </c>
      <c r="I16" s="26"/>
    </row>
    <row r="17" spans="1:9" ht="16.5" thickBot="1" x14ac:dyDescent="0.3">
      <c r="A17" s="128" t="s">
        <v>32</v>
      </c>
      <c r="B17" s="65">
        <v>19</v>
      </c>
      <c r="C17" s="67">
        <v>4.2699999999999996</v>
      </c>
      <c r="D17" s="67">
        <v>4.05</v>
      </c>
      <c r="E17" s="67">
        <v>1.48</v>
      </c>
      <c r="F17" s="67">
        <v>9.98</v>
      </c>
      <c r="G17" s="66">
        <v>2.35</v>
      </c>
      <c r="H17" s="69">
        <v>5.95</v>
      </c>
      <c r="I17" s="26"/>
    </row>
    <row r="18" spans="1:9" ht="16.5" thickBot="1" x14ac:dyDescent="0.3">
      <c r="A18" s="52"/>
      <c r="B18" s="52"/>
      <c r="C18" s="129"/>
      <c r="D18" s="129"/>
      <c r="E18" s="129"/>
      <c r="F18" s="129"/>
      <c r="G18" s="129"/>
      <c r="H18" s="129"/>
      <c r="I18" s="26"/>
    </row>
    <row r="19" spans="1:9" ht="16.5" thickBot="1" x14ac:dyDescent="0.3">
      <c r="A19" s="173" t="s">
        <v>39</v>
      </c>
      <c r="B19" s="174"/>
      <c r="C19" s="174"/>
      <c r="D19" s="174"/>
      <c r="E19" s="174"/>
      <c r="F19" s="174"/>
      <c r="G19" s="174"/>
      <c r="H19" s="175"/>
      <c r="I19" s="26"/>
    </row>
    <row r="20" spans="1:9" ht="16.5" customHeight="1" thickBot="1" x14ac:dyDescent="0.25">
      <c r="A20" s="166" t="s">
        <v>22</v>
      </c>
      <c r="B20" s="164" t="s">
        <v>21</v>
      </c>
      <c r="C20" s="162" t="s">
        <v>17</v>
      </c>
      <c r="D20" s="164" t="s">
        <v>18</v>
      </c>
      <c r="E20" s="171" t="s">
        <v>38</v>
      </c>
      <c r="F20" s="171" t="s">
        <v>20</v>
      </c>
      <c r="G20" s="169" t="s">
        <v>34</v>
      </c>
      <c r="H20" s="170"/>
      <c r="I20" s="26"/>
    </row>
    <row r="21" spans="1:9" ht="15.75" customHeight="1" thickBot="1" x14ac:dyDescent="0.3">
      <c r="A21" s="167"/>
      <c r="B21" s="168"/>
      <c r="C21" s="163"/>
      <c r="D21" s="165"/>
      <c r="E21" s="172"/>
      <c r="F21" s="172"/>
      <c r="G21" s="124" t="s">
        <v>35</v>
      </c>
      <c r="H21" s="44" t="s">
        <v>36</v>
      </c>
      <c r="I21" s="26"/>
    </row>
    <row r="22" spans="1:9" ht="15.75" x14ac:dyDescent="0.25">
      <c r="A22" s="125" t="s">
        <v>1</v>
      </c>
      <c r="B22" s="27"/>
      <c r="C22" s="28"/>
      <c r="D22" s="28"/>
      <c r="E22" s="28"/>
      <c r="F22" s="28"/>
      <c r="G22" s="29"/>
      <c r="H22" s="30"/>
      <c r="I22" s="26"/>
    </row>
    <row r="23" spans="1:9" ht="15.75" x14ac:dyDescent="0.25">
      <c r="A23" s="90" t="s">
        <v>2</v>
      </c>
      <c r="B23" s="31">
        <v>20</v>
      </c>
      <c r="C23" s="32">
        <v>1.62</v>
      </c>
      <c r="D23" s="32">
        <v>1.32</v>
      </c>
      <c r="E23" s="32">
        <v>0.62</v>
      </c>
      <c r="F23" s="32">
        <v>6.18</v>
      </c>
      <c r="G23" s="33">
        <v>1.1599999999999999</v>
      </c>
      <c r="H23" s="34">
        <v>1.76</v>
      </c>
      <c r="I23" s="26"/>
    </row>
    <row r="24" spans="1:9" ht="15.75" x14ac:dyDescent="0.25">
      <c r="A24" s="90" t="s">
        <v>3</v>
      </c>
      <c r="B24" s="31">
        <v>20</v>
      </c>
      <c r="C24" s="32">
        <v>0.55000000000000004</v>
      </c>
      <c r="D24" s="32">
        <v>0.45</v>
      </c>
      <c r="E24" s="32">
        <v>0.27</v>
      </c>
      <c r="F24" s="32">
        <v>1.32</v>
      </c>
      <c r="G24" s="33">
        <v>0.34</v>
      </c>
      <c r="H24" s="34">
        <v>0.68</v>
      </c>
      <c r="I24" s="26"/>
    </row>
    <row r="25" spans="1:9" ht="15.75" x14ac:dyDescent="0.25">
      <c r="A25" s="90" t="s">
        <v>4</v>
      </c>
      <c r="B25" s="31">
        <v>20</v>
      </c>
      <c r="C25" s="32">
        <v>0.28000000000000003</v>
      </c>
      <c r="D25" s="32">
        <v>0.22</v>
      </c>
      <c r="E25" s="32">
        <v>0.08</v>
      </c>
      <c r="F25" s="32">
        <v>0.77</v>
      </c>
      <c r="G25" s="33">
        <v>0.12</v>
      </c>
      <c r="H25" s="34">
        <v>0.4</v>
      </c>
      <c r="I25" s="26"/>
    </row>
    <row r="26" spans="1:9" ht="15.75" x14ac:dyDescent="0.25">
      <c r="A26" s="90" t="s">
        <v>11</v>
      </c>
      <c r="B26" s="31">
        <v>20</v>
      </c>
      <c r="C26" s="32">
        <v>2.46</v>
      </c>
      <c r="D26" s="32">
        <v>2.15</v>
      </c>
      <c r="E26" s="32">
        <v>1.31</v>
      </c>
      <c r="F26" s="32">
        <v>7.7</v>
      </c>
      <c r="G26" s="33">
        <f>1.82</f>
        <v>1.82</v>
      </c>
      <c r="H26" s="34">
        <f>2.76</f>
        <v>2.76</v>
      </c>
      <c r="I26" s="26"/>
    </row>
    <row r="27" spans="1:9" ht="15.75" x14ac:dyDescent="0.25">
      <c r="A27" s="126" t="s">
        <v>31</v>
      </c>
      <c r="B27" s="31">
        <v>3</v>
      </c>
      <c r="C27" s="32">
        <v>0.74</v>
      </c>
      <c r="D27" s="32">
        <v>0.57999999999999996</v>
      </c>
      <c r="E27" s="32">
        <v>0.14000000000000001</v>
      </c>
      <c r="F27" s="32">
        <v>1.51</v>
      </c>
      <c r="G27" s="35">
        <v>0.14000000000000001</v>
      </c>
      <c r="H27" s="36">
        <v>1.51</v>
      </c>
      <c r="I27" s="26"/>
    </row>
    <row r="28" spans="1:9" ht="15.75" x14ac:dyDescent="0.25">
      <c r="A28" s="91" t="s">
        <v>5</v>
      </c>
      <c r="B28" s="31">
        <v>7</v>
      </c>
      <c r="C28" s="32">
        <v>0.36</v>
      </c>
      <c r="D28" s="32">
        <v>0.26</v>
      </c>
      <c r="E28" s="32">
        <f t="shared" ref="E28:E29" si="0">D28/12</f>
        <v>2.1666666666666667E-2</v>
      </c>
      <c r="F28" s="32">
        <v>0.91</v>
      </c>
      <c r="G28" s="37">
        <v>0.14000000000000001</v>
      </c>
      <c r="H28" s="34">
        <v>0.57999999999999996</v>
      </c>
      <c r="I28" s="26"/>
    </row>
    <row r="29" spans="1:9" ht="15.75" x14ac:dyDescent="0.25">
      <c r="A29" s="91" t="s">
        <v>6</v>
      </c>
      <c r="B29" s="31">
        <v>19</v>
      </c>
      <c r="C29" s="32">
        <v>0.5</v>
      </c>
      <c r="D29" s="32">
        <v>0.28000000000000003</v>
      </c>
      <c r="E29" s="32">
        <f t="shared" si="0"/>
        <v>2.3333333333333334E-2</v>
      </c>
      <c r="F29" s="32">
        <v>3.17</v>
      </c>
      <c r="G29" s="37">
        <v>0.13</v>
      </c>
      <c r="H29" s="34">
        <v>0.53</v>
      </c>
      <c r="I29" s="26"/>
    </row>
    <row r="30" spans="1:9" ht="15.75" x14ac:dyDescent="0.25">
      <c r="A30" s="91" t="s">
        <v>7</v>
      </c>
      <c r="B30" s="31">
        <v>19</v>
      </c>
      <c r="C30" s="32">
        <v>2.15</v>
      </c>
      <c r="D30" s="32">
        <v>2</v>
      </c>
      <c r="E30" s="32">
        <v>0.05</v>
      </c>
      <c r="F30" s="32">
        <v>5.35</v>
      </c>
      <c r="G30" s="37">
        <v>1.1399999999999999</v>
      </c>
      <c r="H30" s="34">
        <v>3.08</v>
      </c>
      <c r="I30" s="26"/>
    </row>
    <row r="31" spans="1:9" s="1" customFormat="1" ht="15.75" x14ac:dyDescent="0.25">
      <c r="A31" s="54" t="s">
        <v>8</v>
      </c>
      <c r="B31" s="31">
        <v>17</v>
      </c>
      <c r="C31" s="32">
        <v>2.16</v>
      </c>
      <c r="D31" s="32">
        <v>1.38</v>
      </c>
      <c r="E31" s="32">
        <v>0.08</v>
      </c>
      <c r="F31" s="32">
        <v>5.87</v>
      </c>
      <c r="G31" s="37">
        <v>0.79</v>
      </c>
      <c r="H31" s="34">
        <v>2.67</v>
      </c>
      <c r="I31" s="24"/>
    </row>
    <row r="32" spans="1:9" ht="15.75" x14ac:dyDescent="0.25">
      <c r="A32" s="91" t="s">
        <v>9</v>
      </c>
      <c r="B32" s="31">
        <v>5</v>
      </c>
      <c r="C32" s="32">
        <v>3.42</v>
      </c>
      <c r="D32" s="32">
        <v>2.64</v>
      </c>
      <c r="E32" s="32">
        <v>0.77</v>
      </c>
      <c r="F32" s="32">
        <v>8.34</v>
      </c>
      <c r="G32" s="37">
        <v>1.1200000000000001</v>
      </c>
      <c r="H32" s="34">
        <v>6.12</v>
      </c>
      <c r="I32" s="26"/>
    </row>
    <row r="33" spans="1:9" ht="15.75" x14ac:dyDescent="0.25">
      <c r="A33" s="91" t="s">
        <v>10</v>
      </c>
      <c r="B33" s="39">
        <v>3</v>
      </c>
      <c r="C33" s="32">
        <v>0.98</v>
      </c>
      <c r="D33" s="32">
        <v>0.81</v>
      </c>
      <c r="E33" s="32">
        <v>0.72</v>
      </c>
      <c r="F33" s="32">
        <v>1.42</v>
      </c>
      <c r="G33" s="37">
        <v>0.72</v>
      </c>
      <c r="H33" s="34">
        <v>1.42</v>
      </c>
      <c r="I33" s="26"/>
    </row>
    <row r="34" spans="1:9" ht="15.75" x14ac:dyDescent="0.25">
      <c r="A34" s="127" t="s">
        <v>13</v>
      </c>
      <c r="B34" s="39">
        <v>18</v>
      </c>
      <c r="C34" s="32">
        <v>1.89</v>
      </c>
      <c r="D34" s="32">
        <v>1.81</v>
      </c>
      <c r="E34" s="32">
        <v>0.47</v>
      </c>
      <c r="F34" s="32">
        <v>4.8</v>
      </c>
      <c r="G34" s="37">
        <v>1.26</v>
      </c>
      <c r="H34" s="34">
        <v>2.11</v>
      </c>
      <c r="I34" s="26"/>
    </row>
    <row r="35" spans="1:9" ht="16.5" thickBot="1" x14ac:dyDescent="0.3">
      <c r="A35" s="128" t="s">
        <v>32</v>
      </c>
      <c r="B35" s="40">
        <v>20</v>
      </c>
      <c r="C35" s="41">
        <v>3.51</v>
      </c>
      <c r="D35" s="41">
        <v>2.97</v>
      </c>
      <c r="E35" s="41">
        <v>1.34</v>
      </c>
      <c r="F35" s="41">
        <v>7.7</v>
      </c>
      <c r="G35" s="42">
        <v>2.4500000000000002</v>
      </c>
      <c r="H35" s="43">
        <v>3.56</v>
      </c>
      <c r="I35" s="26"/>
    </row>
    <row r="36" spans="1:9" ht="16.5" thickBot="1" x14ac:dyDescent="0.3">
      <c r="A36" s="52"/>
      <c r="B36" s="52"/>
      <c r="C36" s="129"/>
      <c r="D36" s="129"/>
      <c r="E36" s="129"/>
      <c r="F36" s="129"/>
      <c r="G36" s="129"/>
      <c r="H36" s="129"/>
      <c r="I36" s="26"/>
    </row>
    <row r="37" spans="1:9" ht="16.5" thickBot="1" x14ac:dyDescent="0.3">
      <c r="A37" s="173" t="s">
        <v>40</v>
      </c>
      <c r="B37" s="174"/>
      <c r="C37" s="174"/>
      <c r="D37" s="174"/>
      <c r="E37" s="174"/>
      <c r="F37" s="174"/>
      <c r="G37" s="174"/>
      <c r="H37" s="175"/>
      <c r="I37" s="26"/>
    </row>
    <row r="38" spans="1:9" ht="16.5" customHeight="1" thickBot="1" x14ac:dyDescent="0.25">
      <c r="A38" s="166" t="s">
        <v>22</v>
      </c>
      <c r="B38" s="164" t="s">
        <v>21</v>
      </c>
      <c r="C38" s="162" t="s">
        <v>17</v>
      </c>
      <c r="D38" s="164" t="s">
        <v>18</v>
      </c>
      <c r="E38" s="171" t="s">
        <v>38</v>
      </c>
      <c r="F38" s="171" t="s">
        <v>20</v>
      </c>
      <c r="G38" s="169" t="s">
        <v>34</v>
      </c>
      <c r="H38" s="170"/>
      <c r="I38" s="26"/>
    </row>
    <row r="39" spans="1:9" ht="16.5" thickBot="1" x14ac:dyDescent="0.3">
      <c r="A39" s="167"/>
      <c r="B39" s="168"/>
      <c r="C39" s="163"/>
      <c r="D39" s="165"/>
      <c r="E39" s="172"/>
      <c r="F39" s="172"/>
      <c r="G39" s="124" t="s">
        <v>35</v>
      </c>
      <c r="H39" s="44" t="s">
        <v>36</v>
      </c>
      <c r="I39" s="26"/>
    </row>
    <row r="40" spans="1:9" ht="15.75" x14ac:dyDescent="0.25">
      <c r="A40" s="125" t="s">
        <v>1</v>
      </c>
      <c r="B40" s="45"/>
      <c r="C40" s="47"/>
      <c r="D40" s="47"/>
      <c r="E40" s="47"/>
      <c r="F40" s="48"/>
      <c r="G40" s="92"/>
      <c r="H40" s="49"/>
      <c r="I40" s="26"/>
    </row>
    <row r="41" spans="1:9" ht="15.75" x14ac:dyDescent="0.25">
      <c r="A41" s="90" t="s">
        <v>2</v>
      </c>
      <c r="B41" s="54">
        <v>20</v>
      </c>
      <c r="C41" s="75">
        <v>1.17</v>
      </c>
      <c r="D41" s="76">
        <v>0.79</v>
      </c>
      <c r="E41" s="77">
        <v>0.32</v>
      </c>
      <c r="F41" s="78">
        <v>3.15</v>
      </c>
      <c r="G41" s="93">
        <v>0.57999999999999996</v>
      </c>
      <c r="H41" s="58">
        <v>1.68</v>
      </c>
      <c r="I41" s="26"/>
    </row>
    <row r="42" spans="1:9" ht="15.75" x14ac:dyDescent="0.25">
      <c r="A42" s="90" t="s">
        <v>3</v>
      </c>
      <c r="B42" s="54">
        <v>20</v>
      </c>
      <c r="C42" s="75">
        <v>0.71</v>
      </c>
      <c r="D42" s="79">
        <v>0.59</v>
      </c>
      <c r="E42" s="80">
        <v>0.21</v>
      </c>
      <c r="F42" s="81">
        <v>1.88</v>
      </c>
      <c r="G42" s="94">
        <v>0.39</v>
      </c>
      <c r="H42" s="58">
        <v>1.03</v>
      </c>
      <c r="I42" s="26"/>
    </row>
    <row r="43" spans="1:9" ht="15.75" x14ac:dyDescent="0.25">
      <c r="A43" s="90" t="s">
        <v>4</v>
      </c>
      <c r="B43" s="54">
        <v>20</v>
      </c>
      <c r="C43" s="75">
        <v>0.4</v>
      </c>
      <c r="D43" s="79">
        <v>0.2</v>
      </c>
      <c r="E43" s="80">
        <v>0.08</v>
      </c>
      <c r="F43" s="81">
        <v>2.36</v>
      </c>
      <c r="G43" s="94">
        <v>0.17</v>
      </c>
      <c r="H43" s="58">
        <v>0.33</v>
      </c>
      <c r="I43" s="26"/>
    </row>
    <row r="44" spans="1:9" ht="15.75" x14ac:dyDescent="0.25">
      <c r="A44" s="90" t="s">
        <v>11</v>
      </c>
      <c r="B44" s="54">
        <v>20</v>
      </c>
      <c r="C44" s="75">
        <v>2.2799999999999998</v>
      </c>
      <c r="D44" s="79">
        <v>1.95</v>
      </c>
      <c r="E44" s="80">
        <v>0.91</v>
      </c>
      <c r="F44" s="81">
        <v>5.51</v>
      </c>
      <c r="G44" s="94">
        <v>1.39</v>
      </c>
      <c r="H44" s="58">
        <v>3.08</v>
      </c>
      <c r="I44" s="26"/>
    </row>
    <row r="45" spans="1:9" ht="15.75" x14ac:dyDescent="0.25">
      <c r="A45" s="126" t="s">
        <v>31</v>
      </c>
      <c r="B45" s="54">
        <v>0</v>
      </c>
      <c r="C45" s="198" t="s">
        <v>23</v>
      </c>
      <c r="D45" s="198" t="s">
        <v>23</v>
      </c>
      <c r="E45" s="198" t="s">
        <v>23</v>
      </c>
      <c r="F45" s="198" t="s">
        <v>23</v>
      </c>
      <c r="G45" s="95" t="s">
        <v>23</v>
      </c>
      <c r="H45" s="83" t="s">
        <v>23</v>
      </c>
      <c r="I45" s="26"/>
    </row>
    <row r="46" spans="1:9" ht="15.75" x14ac:dyDescent="0.25">
      <c r="A46" s="91" t="s">
        <v>5</v>
      </c>
      <c r="B46" s="54">
        <v>0</v>
      </c>
      <c r="C46" s="198" t="s">
        <v>23</v>
      </c>
      <c r="D46" s="198" t="s">
        <v>23</v>
      </c>
      <c r="E46" s="198" t="s">
        <v>23</v>
      </c>
      <c r="F46" s="198" t="s">
        <v>23</v>
      </c>
      <c r="G46" s="95" t="s">
        <v>23</v>
      </c>
      <c r="H46" s="83" t="s">
        <v>23</v>
      </c>
      <c r="I46" s="26"/>
    </row>
    <row r="47" spans="1:9" ht="15.75" x14ac:dyDescent="0.25">
      <c r="A47" s="91" t="s">
        <v>6</v>
      </c>
      <c r="B47" s="54">
        <v>16</v>
      </c>
      <c r="C47" s="75">
        <v>0.48</v>
      </c>
      <c r="D47" s="79">
        <v>0.59</v>
      </c>
      <c r="E47" s="80">
        <v>0.02</v>
      </c>
      <c r="F47" s="81">
        <v>0.97</v>
      </c>
      <c r="G47" s="96">
        <v>0.11</v>
      </c>
      <c r="H47" s="63">
        <v>0.74</v>
      </c>
      <c r="I47" s="26"/>
    </row>
    <row r="48" spans="1:9" ht="15.75" x14ac:dyDescent="0.25">
      <c r="A48" s="91" t="s">
        <v>7</v>
      </c>
      <c r="B48" s="54">
        <v>20</v>
      </c>
      <c r="C48" s="75">
        <v>1.56</v>
      </c>
      <c r="D48" s="79">
        <v>0.9</v>
      </c>
      <c r="E48" s="80">
        <v>7.0000000000000007E-2</v>
      </c>
      <c r="F48" s="81">
        <v>6.75</v>
      </c>
      <c r="G48" s="96">
        <v>0.63</v>
      </c>
      <c r="H48" s="63">
        <v>1.82</v>
      </c>
      <c r="I48" s="26"/>
    </row>
    <row r="49" spans="1:9" ht="15.75" x14ac:dyDescent="0.25">
      <c r="A49" s="91" t="s">
        <v>8</v>
      </c>
      <c r="B49" s="54">
        <v>6</v>
      </c>
      <c r="C49" s="75">
        <v>1.06</v>
      </c>
      <c r="D49" s="79">
        <v>0.16</v>
      </c>
      <c r="E49" s="80">
        <v>0.06</v>
      </c>
      <c r="F49" s="81">
        <v>5.57</v>
      </c>
      <c r="G49" s="96">
        <v>7.0000000000000007E-2</v>
      </c>
      <c r="H49" s="63">
        <v>1.63</v>
      </c>
      <c r="I49" s="26"/>
    </row>
    <row r="50" spans="1:9" ht="15.75" x14ac:dyDescent="0.25">
      <c r="A50" s="91" t="s">
        <v>9</v>
      </c>
      <c r="B50" s="54">
        <v>17</v>
      </c>
      <c r="C50" s="75">
        <v>3.07</v>
      </c>
      <c r="D50" s="79">
        <v>2.58</v>
      </c>
      <c r="E50" s="80">
        <v>0.98</v>
      </c>
      <c r="F50" s="81">
        <v>9.39</v>
      </c>
      <c r="G50" s="96">
        <v>1.48</v>
      </c>
      <c r="H50" s="63">
        <v>4.1500000000000004</v>
      </c>
      <c r="I50" s="26"/>
    </row>
    <row r="51" spans="1:9" ht="15.75" x14ac:dyDescent="0.25">
      <c r="A51" s="127" t="s">
        <v>10</v>
      </c>
      <c r="B51" s="64">
        <v>0</v>
      </c>
      <c r="C51" s="198" t="s">
        <v>23</v>
      </c>
      <c r="D51" s="198" t="s">
        <v>23</v>
      </c>
      <c r="E51" s="198" t="s">
        <v>23</v>
      </c>
      <c r="F51" s="198" t="s">
        <v>23</v>
      </c>
      <c r="G51" s="95" t="s">
        <v>23</v>
      </c>
      <c r="H51" s="83" t="s">
        <v>23</v>
      </c>
      <c r="I51" s="26"/>
    </row>
    <row r="52" spans="1:9" ht="16.5" thickBot="1" x14ac:dyDescent="0.3">
      <c r="A52" s="128" t="s">
        <v>32</v>
      </c>
      <c r="B52" s="65">
        <v>20</v>
      </c>
      <c r="C52" s="84">
        <v>2.69</v>
      </c>
      <c r="D52" s="85">
        <v>2.0099999999999998</v>
      </c>
      <c r="E52" s="86">
        <v>0.95</v>
      </c>
      <c r="F52" s="87">
        <v>9.6300000000000008</v>
      </c>
      <c r="G52" s="97">
        <v>1.54</v>
      </c>
      <c r="H52" s="89">
        <v>3.42</v>
      </c>
      <c r="I52" s="26"/>
    </row>
    <row r="53" spans="1:9" x14ac:dyDescent="0.2">
      <c r="A53" s="130"/>
      <c r="B53" s="130"/>
      <c r="C53" s="130"/>
      <c r="D53" s="130"/>
      <c r="E53" s="130"/>
      <c r="F53" s="130"/>
      <c r="G53" s="130"/>
      <c r="H53" s="130"/>
      <c r="I53" s="26"/>
    </row>
    <row r="54" spans="1:9" x14ac:dyDescent="0.2">
      <c r="A54" s="26"/>
      <c r="B54" s="26"/>
      <c r="C54" s="26"/>
      <c r="D54" s="26"/>
      <c r="E54" s="26"/>
      <c r="F54" s="26"/>
      <c r="G54" s="26"/>
      <c r="H54" s="26"/>
      <c r="I54" s="26"/>
    </row>
  </sheetData>
  <mergeCells count="24">
    <mergeCell ref="A2:H2"/>
    <mergeCell ref="A19:H19"/>
    <mergeCell ref="A37:H37"/>
    <mergeCell ref="D3:D4"/>
    <mergeCell ref="E3:E4"/>
    <mergeCell ref="F3:F4"/>
    <mergeCell ref="C20:C21"/>
    <mergeCell ref="D20:D21"/>
    <mergeCell ref="E20:E21"/>
    <mergeCell ref="F20:F21"/>
    <mergeCell ref="C3:C4"/>
    <mergeCell ref="A3:A4"/>
    <mergeCell ref="B3:B4"/>
    <mergeCell ref="G3:H3"/>
    <mergeCell ref="C38:C39"/>
    <mergeCell ref="D38:D39"/>
    <mergeCell ref="A20:A21"/>
    <mergeCell ref="B20:B21"/>
    <mergeCell ref="G20:H20"/>
    <mergeCell ref="E38:E39"/>
    <mergeCell ref="F38:F39"/>
    <mergeCell ref="A38:A39"/>
    <mergeCell ref="B38:B39"/>
    <mergeCell ref="G38:H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C23" sqref="C23"/>
    </sheetView>
  </sheetViews>
  <sheetFormatPr defaultRowHeight="15" x14ac:dyDescent="0.2"/>
  <cols>
    <col min="1" max="1" width="13.33203125" customWidth="1"/>
    <col min="2" max="2" width="9.88671875" customWidth="1"/>
    <col min="4" max="4" width="12.21875" customWidth="1"/>
  </cols>
  <sheetData>
    <row r="1" spans="1:4" ht="15.75" thickBot="1" x14ac:dyDescent="0.25">
      <c r="A1" s="180" t="s">
        <v>41</v>
      </c>
      <c r="B1" s="181"/>
      <c r="C1" s="181"/>
      <c r="D1" s="182"/>
    </row>
    <row r="2" spans="1:4" ht="15.75" customHeight="1" x14ac:dyDescent="0.2">
      <c r="A2" s="183" t="s">
        <v>22</v>
      </c>
      <c r="B2" s="185" t="s">
        <v>24</v>
      </c>
      <c r="C2" s="176" t="s">
        <v>25</v>
      </c>
      <c r="D2" s="178" t="s">
        <v>26</v>
      </c>
    </row>
    <row r="3" spans="1:4" ht="15.75" thickBot="1" x14ac:dyDescent="0.25">
      <c r="A3" s="184"/>
      <c r="B3" s="186"/>
      <c r="C3" s="177"/>
      <c r="D3" s="179"/>
    </row>
    <row r="4" spans="1:4" x14ac:dyDescent="0.2">
      <c r="A4" s="119" t="s">
        <v>1</v>
      </c>
      <c r="B4" s="113"/>
      <c r="C4" s="111"/>
      <c r="D4" s="112"/>
    </row>
    <row r="5" spans="1:4" x14ac:dyDescent="0.2">
      <c r="A5" s="120" t="s">
        <v>2</v>
      </c>
      <c r="B5" s="114">
        <v>1.71</v>
      </c>
      <c r="C5" s="108">
        <v>1.62</v>
      </c>
      <c r="D5" s="105">
        <v>1.17</v>
      </c>
    </row>
    <row r="6" spans="1:4" x14ac:dyDescent="0.2">
      <c r="A6" s="120" t="s">
        <v>3</v>
      </c>
      <c r="B6" s="114">
        <v>1.07</v>
      </c>
      <c r="C6" s="108">
        <v>0.55000000000000004</v>
      </c>
      <c r="D6" s="105">
        <v>0.71</v>
      </c>
    </row>
    <row r="7" spans="1:4" x14ac:dyDescent="0.2">
      <c r="A7" s="120" t="s">
        <v>4</v>
      </c>
      <c r="B7" s="114">
        <v>0.48</v>
      </c>
      <c r="C7" s="108">
        <v>0.28000000000000003</v>
      </c>
      <c r="D7" s="105">
        <v>0.4</v>
      </c>
    </row>
    <row r="8" spans="1:4" x14ac:dyDescent="0.2">
      <c r="A8" s="120" t="s">
        <v>11</v>
      </c>
      <c r="B8" s="114">
        <v>3.26</v>
      </c>
      <c r="C8" s="108">
        <v>2.46</v>
      </c>
      <c r="D8" s="105">
        <v>2.2799999999999998</v>
      </c>
    </row>
    <row r="9" spans="1:4" x14ac:dyDescent="0.2">
      <c r="A9" s="121" t="s">
        <v>31</v>
      </c>
      <c r="B9" s="115">
        <v>0.12</v>
      </c>
      <c r="C9" s="108">
        <v>0.74</v>
      </c>
      <c r="D9" s="105">
        <v>0</v>
      </c>
    </row>
    <row r="10" spans="1:4" x14ac:dyDescent="0.2">
      <c r="A10" s="122" t="s">
        <v>5</v>
      </c>
      <c r="B10" s="115">
        <v>0.16</v>
      </c>
      <c r="C10" s="108">
        <v>0.36</v>
      </c>
      <c r="D10" s="105">
        <v>0</v>
      </c>
    </row>
    <row r="11" spans="1:4" x14ac:dyDescent="0.2">
      <c r="A11" s="122" t="s">
        <v>6</v>
      </c>
      <c r="B11" s="115">
        <v>0.69</v>
      </c>
      <c r="C11" s="108">
        <v>0.5</v>
      </c>
      <c r="D11" s="105">
        <v>0.48</v>
      </c>
    </row>
    <row r="12" spans="1:4" x14ac:dyDescent="0.2">
      <c r="A12" s="122" t="s">
        <v>7</v>
      </c>
      <c r="B12" s="115">
        <v>3.1</v>
      </c>
      <c r="C12" s="108">
        <v>2.15</v>
      </c>
      <c r="D12" s="105">
        <v>1.56</v>
      </c>
    </row>
    <row r="13" spans="1:4" x14ac:dyDescent="0.2">
      <c r="A13" s="122" t="s">
        <v>8</v>
      </c>
      <c r="B13" s="115">
        <v>1.57</v>
      </c>
      <c r="C13" s="108">
        <v>2.16</v>
      </c>
      <c r="D13" s="105">
        <v>1.06</v>
      </c>
    </row>
    <row r="14" spans="1:4" x14ac:dyDescent="0.2">
      <c r="A14" s="122" t="s">
        <v>9</v>
      </c>
      <c r="B14" s="116">
        <v>4</v>
      </c>
      <c r="C14" s="107">
        <v>3.42</v>
      </c>
      <c r="D14" s="105">
        <v>3.07</v>
      </c>
    </row>
    <row r="15" spans="1:4" x14ac:dyDescent="0.2">
      <c r="A15" s="122" t="s">
        <v>10</v>
      </c>
      <c r="B15" s="116">
        <v>6.05</v>
      </c>
      <c r="C15" s="107">
        <v>0.98</v>
      </c>
      <c r="D15" s="105">
        <v>0</v>
      </c>
    </row>
    <row r="16" spans="1:4" x14ac:dyDescent="0.2">
      <c r="A16" s="122" t="s">
        <v>33</v>
      </c>
      <c r="B16" s="117" t="s">
        <v>23</v>
      </c>
      <c r="C16" s="107">
        <v>1.89</v>
      </c>
      <c r="D16" s="109" t="s">
        <v>23</v>
      </c>
    </row>
    <row r="17" spans="1:4" ht="15.75" thickBot="1" x14ac:dyDescent="0.25">
      <c r="A17" s="123" t="s">
        <v>32</v>
      </c>
      <c r="B17" s="118">
        <v>4.2699999999999996</v>
      </c>
      <c r="C17" s="110">
        <v>3.51</v>
      </c>
      <c r="D17" s="106">
        <v>2.69</v>
      </c>
    </row>
  </sheetData>
  <mergeCells count="5">
    <mergeCell ref="C2:C3"/>
    <mergeCell ref="D2:D3"/>
    <mergeCell ref="A1:D1"/>
    <mergeCell ref="A2:A3"/>
    <mergeCell ref="B2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workbookViewId="0">
      <selection activeCell="D21" sqref="D21"/>
    </sheetView>
  </sheetViews>
  <sheetFormatPr defaultRowHeight="15" x14ac:dyDescent="0.2"/>
  <cols>
    <col min="2" max="5" width="12.77734375" customWidth="1"/>
  </cols>
  <sheetData>
    <row r="2" spans="2:6" ht="15.75" thickBot="1" x14ac:dyDescent="0.25"/>
    <row r="3" spans="2:6" ht="15.75" thickBot="1" x14ac:dyDescent="0.25">
      <c r="B3" s="187" t="s">
        <v>30</v>
      </c>
      <c r="C3" s="188"/>
      <c r="D3" s="188"/>
      <c r="E3" s="188"/>
      <c r="F3" s="189"/>
    </row>
    <row r="4" spans="2:6" ht="15.75" customHeight="1" x14ac:dyDescent="0.2">
      <c r="B4" s="190" t="s">
        <v>22</v>
      </c>
      <c r="C4" s="192" t="s">
        <v>24</v>
      </c>
      <c r="D4" s="194" t="s">
        <v>25</v>
      </c>
      <c r="E4" s="192" t="s">
        <v>26</v>
      </c>
      <c r="F4" s="196" t="s">
        <v>27</v>
      </c>
    </row>
    <row r="5" spans="2:6" ht="15.75" thickBot="1" x14ac:dyDescent="0.25">
      <c r="B5" s="191"/>
      <c r="C5" s="193"/>
      <c r="D5" s="195"/>
      <c r="E5" s="193"/>
      <c r="F5" s="197"/>
    </row>
    <row r="6" spans="2:6" x14ac:dyDescent="0.2">
      <c r="B6" s="3" t="s">
        <v>1</v>
      </c>
      <c r="C6" s="7">
        <v>19</v>
      </c>
      <c r="D6" s="8">
        <v>20</v>
      </c>
      <c r="E6" s="9">
        <v>20</v>
      </c>
      <c r="F6" s="19">
        <v>59</v>
      </c>
    </row>
    <row r="7" spans="2:6" x14ac:dyDescent="0.2">
      <c r="B7" s="5" t="s">
        <v>28</v>
      </c>
      <c r="C7" s="10">
        <v>0</v>
      </c>
      <c r="D7" s="11">
        <v>4</v>
      </c>
      <c r="E7" s="12">
        <v>3</v>
      </c>
      <c r="F7" s="20">
        <v>7</v>
      </c>
    </row>
    <row r="8" spans="2:6" x14ac:dyDescent="0.2">
      <c r="B8" s="4" t="s">
        <v>5</v>
      </c>
      <c r="C8" s="13">
        <v>1</v>
      </c>
      <c r="D8" s="14">
        <v>5</v>
      </c>
      <c r="E8" s="15">
        <v>2</v>
      </c>
      <c r="F8" s="21">
        <v>8</v>
      </c>
    </row>
    <row r="9" spans="2:6" x14ac:dyDescent="0.2">
      <c r="B9" s="4" t="s">
        <v>6</v>
      </c>
      <c r="C9" s="13">
        <v>5</v>
      </c>
      <c r="D9" s="14">
        <v>10</v>
      </c>
      <c r="E9" s="15">
        <v>7</v>
      </c>
      <c r="F9" s="21">
        <v>22</v>
      </c>
    </row>
    <row r="10" spans="2:6" x14ac:dyDescent="0.2">
      <c r="B10" s="4" t="s">
        <v>7</v>
      </c>
      <c r="C10" s="13">
        <v>4</v>
      </c>
      <c r="D10" s="14">
        <v>11</v>
      </c>
      <c r="E10" s="15">
        <v>6</v>
      </c>
      <c r="F10" s="21">
        <v>21</v>
      </c>
    </row>
    <row r="11" spans="2:6" x14ac:dyDescent="0.2">
      <c r="B11" s="4" t="s">
        <v>8</v>
      </c>
      <c r="C11" s="13">
        <v>4</v>
      </c>
      <c r="D11" s="14">
        <v>11</v>
      </c>
      <c r="E11" s="15">
        <v>5</v>
      </c>
      <c r="F11" s="21">
        <v>20</v>
      </c>
    </row>
    <row r="12" spans="2:6" x14ac:dyDescent="0.2">
      <c r="B12" s="4" t="s">
        <v>9</v>
      </c>
      <c r="C12" s="13">
        <v>5</v>
      </c>
      <c r="D12" s="14">
        <v>4</v>
      </c>
      <c r="E12" s="15">
        <v>5</v>
      </c>
      <c r="F12" s="21">
        <v>14</v>
      </c>
    </row>
    <row r="13" spans="2:6" x14ac:dyDescent="0.2">
      <c r="B13" s="4" t="s">
        <v>10</v>
      </c>
      <c r="C13" s="13">
        <v>2</v>
      </c>
      <c r="D13" s="14">
        <v>2</v>
      </c>
      <c r="E13" s="15">
        <v>0</v>
      </c>
      <c r="F13" s="21">
        <v>4</v>
      </c>
    </row>
    <row r="14" spans="2:6" ht="15.75" thickBot="1" x14ac:dyDescent="0.25">
      <c r="B14" s="6" t="s">
        <v>29</v>
      </c>
      <c r="C14" s="17" t="s">
        <v>23</v>
      </c>
      <c r="D14" s="16">
        <v>10</v>
      </c>
      <c r="E14" s="18" t="s">
        <v>23</v>
      </c>
      <c r="F14" s="22">
        <v>10</v>
      </c>
    </row>
  </sheetData>
  <mergeCells count="6">
    <mergeCell ref="B3:F3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Data</vt:lpstr>
      <vt:lpstr>Years Only</vt:lpstr>
      <vt:lpstr>Means by Year Only</vt:lpstr>
      <vt:lpstr># of Actions by Sector</vt:lpstr>
    </vt:vector>
  </TitlesOfParts>
  <Company>General Services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KelseyOwens</dc:creator>
  <cp:lastModifiedBy>KelseyOwens</cp:lastModifiedBy>
  <dcterms:created xsi:type="dcterms:W3CDTF">2019-02-25T12:52:56Z</dcterms:created>
  <dcterms:modified xsi:type="dcterms:W3CDTF">2019-06-11T12:44:51Z</dcterms:modified>
</cp:coreProperties>
</file>